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0" yWindow="0" windowWidth="16380" windowHeight="8190" tabRatio="500"/>
  </bookViews>
  <sheets>
    <sheet name="ΕΝΤΥΠΟ ΕΛΕΓΧΟΥ ΣΦΑΓΕΙΟΥ ΟΠΛΗΦΟΡ" sheetId="1" r:id="rId1"/>
    <sheet name="ΕΝΤΥΠΟ ΕΛΕΓΧΟΥ HACCP " sheetId="2" r:id="rId2"/>
    <sheet name="ΕΝΤΥΠΟ ΕΛΕΓΧΟΥ ΠΤΗΝΟΣΦΑΓΕΙΟΥ " sheetId="3" r:id="rId3"/>
  </sheets>
  <definedNames>
    <definedName name="OLE_LINK1" localSheetId="0">'ΕΝΤΥΠΟ ΕΛΕΓΧΟΥ ΣΦΑΓΕΙΟΥ ΟΠΛΗΦΟΡ'!$B$48</definedName>
  </definedNames>
  <calcPr calcId="125725" iterateDelta="1E-4"/>
  <extLst>
    <ext xmlns:loext="http://schemas.libreoffice.org/" uri="{7626C862-2A13-11E5-B345-FEFF819CDC9F}">
      <loext:extCalcPr stringRefSyntax="ExcelA1"/>
    </ext>
  </extLst>
</workbook>
</file>

<file path=xl/calcChain.xml><?xml version="1.0" encoding="utf-8"?>
<calcChain xmlns="http://schemas.openxmlformats.org/spreadsheetml/2006/main">
  <c r="E291" i="3"/>
  <c r="E287"/>
  <c r="E285"/>
  <c r="E306"/>
  <c r="E286"/>
  <c r="E262"/>
  <c r="E139"/>
  <c r="E138"/>
  <c r="E137"/>
  <c r="E136"/>
  <c r="E113"/>
  <c r="E109"/>
  <c r="E110"/>
  <c r="E111"/>
  <c r="E112"/>
  <c r="E105"/>
  <c r="E106"/>
  <c r="E107"/>
  <c r="E108"/>
  <c r="E104"/>
  <c r="E103"/>
  <c r="E102"/>
  <c r="E101"/>
  <c r="E93"/>
  <c r="E205" i="2"/>
  <c r="E206"/>
  <c r="E207"/>
  <c r="E204"/>
  <c r="E154"/>
  <c r="E153"/>
  <c r="F151" i="1"/>
  <c r="E151"/>
  <c r="G70"/>
  <c r="E143"/>
  <c r="E313"/>
  <c r="E289"/>
  <c r="E252"/>
  <c r="E251"/>
  <c r="E250"/>
  <c r="E249"/>
  <c r="E223"/>
  <c r="E224"/>
  <c r="E225"/>
  <c r="E226"/>
  <c r="E227"/>
  <c r="E222"/>
  <c r="E221"/>
  <c r="E194"/>
  <c r="E195"/>
  <c r="E193"/>
  <c r="E187"/>
  <c r="E186"/>
  <c r="E185"/>
  <c r="E173"/>
  <c r="E148"/>
  <c r="E149"/>
  <c r="E147"/>
  <c r="E142"/>
  <c r="E140"/>
  <c r="E138"/>
  <c r="E136"/>
  <c r="E133"/>
  <c r="E131"/>
  <c r="E130"/>
  <c r="E127"/>
  <c r="E125"/>
  <c r="E124"/>
  <c r="E123"/>
  <c r="E100"/>
  <c r="E99"/>
  <c r="E98"/>
  <c r="E82"/>
  <c r="C309" i="3" l="1"/>
  <c r="G307"/>
  <c r="E307"/>
  <c r="C308" s="1"/>
  <c r="G295"/>
  <c r="E295"/>
  <c r="C296" s="1"/>
  <c r="G280"/>
  <c r="E280"/>
  <c r="C281" s="1"/>
  <c r="G252"/>
  <c r="E252"/>
  <c r="C253" s="1"/>
  <c r="G231"/>
  <c r="E226"/>
  <c r="E231" s="1"/>
  <c r="G205"/>
  <c r="E192"/>
  <c r="E191"/>
  <c r="E190"/>
  <c r="E189"/>
  <c r="E188"/>
  <c r="E187"/>
  <c r="E186"/>
  <c r="E185"/>
  <c r="E184"/>
  <c r="E205" s="1"/>
  <c r="G164"/>
  <c r="E163"/>
  <c r="E162"/>
  <c r="E161"/>
  <c r="E160"/>
  <c r="E159"/>
  <c r="E158"/>
  <c r="E153"/>
  <c r="G124"/>
  <c r="E87"/>
  <c r="E124" s="1"/>
  <c r="G75"/>
  <c r="E72"/>
  <c r="E70"/>
  <c r="E68"/>
  <c r="E67"/>
  <c r="E66"/>
  <c r="E75" s="1"/>
  <c r="G210" i="2"/>
  <c r="E209"/>
  <c r="E195"/>
  <c r="E189"/>
  <c r="E148"/>
  <c r="E140"/>
  <c r="E130"/>
  <c r="E119"/>
  <c r="E109"/>
  <c r="E95"/>
  <c r="G82"/>
  <c r="E82"/>
  <c r="D83" s="1"/>
  <c r="C360" i="1"/>
  <c r="G358"/>
  <c r="E357"/>
  <c r="E358" s="1"/>
  <c r="G346"/>
  <c r="E338"/>
  <c r="E337"/>
  <c r="E336"/>
  <c r="G331"/>
  <c r="E309"/>
  <c r="G303"/>
  <c r="E303"/>
  <c r="G280"/>
  <c r="E277"/>
  <c r="E276"/>
  <c r="E270"/>
  <c r="E264"/>
  <c r="G254"/>
  <c r="E253"/>
  <c r="E248"/>
  <c r="G232"/>
  <c r="E231"/>
  <c r="E230"/>
  <c r="E229"/>
  <c r="E228"/>
  <c r="E220"/>
  <c r="E219"/>
  <c r="E218"/>
  <c r="E217"/>
  <c r="G196"/>
  <c r="E192"/>
  <c r="E196" s="1"/>
  <c r="G190"/>
  <c r="E184"/>
  <c r="E190" s="1"/>
  <c r="G182"/>
  <c r="E182"/>
  <c r="G150"/>
  <c r="E139"/>
  <c r="E137"/>
  <c r="E135"/>
  <c r="E132"/>
  <c r="E128"/>
  <c r="E126"/>
  <c r="G108"/>
  <c r="E108"/>
  <c r="G93"/>
  <c r="G109" s="1"/>
  <c r="E93"/>
  <c r="E70"/>
  <c r="D71" s="1"/>
  <c r="D308" i="3" l="1"/>
  <c r="G308" s="1"/>
  <c r="E320" s="1"/>
  <c r="E308"/>
  <c r="C320" s="1"/>
  <c r="D296"/>
  <c r="F296" s="1"/>
  <c r="D319" s="1"/>
  <c r="E296"/>
  <c r="C319" s="1"/>
  <c r="E164"/>
  <c r="D165" s="1"/>
  <c r="E253"/>
  <c r="C317" s="1"/>
  <c r="G83" i="2"/>
  <c r="C83"/>
  <c r="F83" s="1"/>
  <c r="E210"/>
  <c r="D211" s="1"/>
  <c r="G211" s="1"/>
  <c r="C71" i="1"/>
  <c r="E71" s="1"/>
  <c r="C363" s="1"/>
  <c r="G71"/>
  <c r="E363" s="1"/>
  <c r="G255"/>
  <c r="E280"/>
  <c r="E346"/>
  <c r="C347" s="1"/>
  <c r="E347" s="1"/>
  <c r="C371" s="1"/>
  <c r="G197"/>
  <c r="E197"/>
  <c r="D198" s="1"/>
  <c r="E331"/>
  <c r="C332" s="1"/>
  <c r="E332" s="1"/>
  <c r="C370" s="1"/>
  <c r="E109"/>
  <c r="D110" s="1"/>
  <c r="E150"/>
  <c r="C151" s="1"/>
  <c r="E232"/>
  <c r="E254"/>
  <c r="C359"/>
  <c r="E359" s="1"/>
  <c r="C372" s="1"/>
  <c r="D359"/>
  <c r="C304"/>
  <c r="E304" s="1"/>
  <c r="C369" s="1"/>
  <c r="D304"/>
  <c r="G304" s="1"/>
  <c r="E369" s="1"/>
  <c r="D206" i="3"/>
  <c r="G206" s="1"/>
  <c r="E315" s="1"/>
  <c r="C206"/>
  <c r="E206" s="1"/>
  <c r="C315" s="1"/>
  <c r="C281" i="1"/>
  <c r="E281" s="1"/>
  <c r="C368" s="1"/>
  <c r="D281"/>
  <c r="G281" s="1"/>
  <c r="E368" s="1"/>
  <c r="C76" i="3"/>
  <c r="F76" s="1"/>
  <c r="D312" s="1"/>
  <c r="D76"/>
  <c r="G76" s="1"/>
  <c r="E312" s="1"/>
  <c r="C125"/>
  <c r="D125"/>
  <c r="G125" s="1"/>
  <c r="E313" s="1"/>
  <c r="D232"/>
  <c r="G232" s="1"/>
  <c r="E316" s="1"/>
  <c r="C232"/>
  <c r="E232" s="1"/>
  <c r="C316" s="1"/>
  <c r="E76"/>
  <c r="C312" s="1"/>
  <c r="D253"/>
  <c r="F253" s="1"/>
  <c r="D317" s="1"/>
  <c r="E281"/>
  <c r="C318" s="1"/>
  <c r="D281"/>
  <c r="F281" s="1"/>
  <c r="D318" s="1"/>
  <c r="F71" i="1"/>
  <c r="D363" s="1"/>
  <c r="G281" i="3"/>
  <c r="E318" s="1"/>
  <c r="F308" l="1"/>
  <c r="D320" s="1"/>
  <c r="G296"/>
  <c r="E319" s="1"/>
  <c r="C165"/>
  <c r="E165" s="1"/>
  <c r="C314" s="1"/>
  <c r="G253"/>
  <c r="E317" s="1"/>
  <c r="F206"/>
  <c r="D315" s="1"/>
  <c r="F125"/>
  <c r="D313" s="1"/>
  <c r="E125"/>
  <c r="C313" s="1"/>
  <c r="E83" i="2"/>
  <c r="C211"/>
  <c r="E211" s="1"/>
  <c r="F359" i="1"/>
  <c r="D372" s="1"/>
  <c r="D347"/>
  <c r="G347" s="1"/>
  <c r="E371" s="1"/>
  <c r="G359"/>
  <c r="E372" s="1"/>
  <c r="C198"/>
  <c r="E198" s="1"/>
  <c r="C366" s="1"/>
  <c r="D332"/>
  <c r="G332" s="1"/>
  <c r="E370" s="1"/>
  <c r="E255"/>
  <c r="D256" s="1"/>
  <c r="G256" s="1"/>
  <c r="E367" s="1"/>
  <c r="F304"/>
  <c r="D369" s="1"/>
  <c r="G198"/>
  <c r="E366" s="1"/>
  <c r="C110"/>
  <c r="E110" s="1"/>
  <c r="C365" s="1"/>
  <c r="C364"/>
  <c r="G110"/>
  <c r="E365" s="1"/>
  <c r="D151"/>
  <c r="G151" s="1"/>
  <c r="E364" s="1"/>
  <c r="G165" i="3"/>
  <c r="E314" s="1"/>
  <c r="F347" i="1"/>
  <c r="D371" s="1"/>
  <c r="F232" i="3"/>
  <c r="D316" s="1"/>
  <c r="F281" i="1"/>
  <c r="D368" s="1"/>
  <c r="F165" i="3" l="1"/>
  <c r="D314" s="1"/>
  <c r="F211" i="2"/>
  <c r="F332" i="1"/>
  <c r="D370" s="1"/>
  <c r="F198"/>
  <c r="D366" s="1"/>
  <c r="F110"/>
  <c r="D364" s="1"/>
  <c r="C256"/>
  <c r="F256" s="1"/>
  <c r="D367" s="1"/>
  <c r="D365"/>
  <c r="E256" l="1"/>
  <c r="C367" s="1"/>
</calcChain>
</file>

<file path=xl/sharedStrings.xml><?xml version="1.0" encoding="utf-8"?>
<sst xmlns="http://schemas.openxmlformats.org/spreadsheetml/2006/main" count="1171" uniqueCount="575">
  <si>
    <t xml:space="preserve">               </t>
  </si>
  <si>
    <r>
      <rPr>
        <b/>
        <sz val="12"/>
        <color rgb="FF000000"/>
        <rFont val="Times New Roman"/>
        <family val="1"/>
        <charset val="161"/>
      </rPr>
      <t xml:space="preserve">     </t>
    </r>
    <r>
      <rPr>
        <sz val="12"/>
        <color rgb="FF000000"/>
        <rFont val="Times New Roman"/>
        <family val="1"/>
        <charset val="161"/>
      </rPr>
      <t xml:space="preserve">     </t>
    </r>
  </si>
  <si>
    <t>ΕΛΛΗΝΙΚΗ ΔΗΜΟΚΡΑΤΙΑ</t>
  </si>
  <si>
    <t xml:space="preserve">                   </t>
  </si>
  <si>
    <t>ΠΕΡΙΦΕΡΕΙΑ:</t>
  </si>
  <si>
    <t>ΠΕΡΙΦΕΡΕΙΑΚΗ ΕΝΟΤΗΤΑ:</t>
  </si>
  <si>
    <t xml:space="preserve">Δ/ΝΣΗ ΑΓΡΟΤΙΚΗΣ ΟΙΚΟΝΟΜΙΑΣ &amp; </t>
  </si>
  <si>
    <t>ΚΤΗΝΙΑΤΡΙΚΗΣ</t>
  </si>
  <si>
    <t xml:space="preserve">    </t>
  </si>
  <si>
    <t>ΤΜΗΜΑ ΚΤΗΝΙΑΤΡΙΚΗΣ</t>
  </si>
  <si>
    <t>ΕΝΤΥΠΟ ΕΠΙΘΕΩΡΗΣΗΣ ΣΦΑΓΕΙΟΥ ΟΠΛΗΦΟΡΩΝ</t>
  </si>
  <si>
    <t>Επωνυμία Επιχείρησης</t>
  </si>
  <si>
    <t>Κωδικός Αριθμός Κτηνιατρικής Έγκρισης</t>
  </si>
  <si>
    <t>Διεύθυνση</t>
  </si>
  <si>
    <t>Τηλέφωνο(α), Τηλεομοιοτυπικό (Φαξ)</t>
  </si>
  <si>
    <t>e-mail</t>
  </si>
  <si>
    <t>Υπεύθυνος της Εγκατάστασης</t>
  </si>
  <si>
    <t>Περιγραφή</t>
  </si>
  <si>
    <r>
      <rPr>
        <b/>
        <u/>
        <sz val="12"/>
        <color rgb="FF000000"/>
        <rFont val="Times New Roman"/>
        <family val="1"/>
        <charset val="161"/>
      </rPr>
      <t>Σφαγείο</t>
    </r>
    <r>
      <rPr>
        <sz val="12"/>
        <color rgb="FF000000"/>
        <rFont val="Times New Roman"/>
        <family val="1"/>
        <charset val="161"/>
      </rPr>
      <t xml:space="preserve"> σύμφωνα:</t>
    </r>
  </si>
  <si>
    <r>
      <rPr>
        <sz val="12"/>
        <color rgb="FF000000"/>
        <rFont val="Times New Roman"/>
        <family val="1"/>
        <charset val="161"/>
      </rPr>
      <t xml:space="preserve">με το άρθρο 6 του Π.Δ. 79/2007           </t>
    </r>
    <r>
      <rPr>
        <sz val="20"/>
        <color rgb="FF000000"/>
        <rFont val="Wingdings"/>
        <charset val="2"/>
      </rPr>
      <t>q</t>
    </r>
    <r>
      <rPr>
        <sz val="20"/>
        <color rgb="FF000000"/>
        <rFont val="Times New Roman"/>
        <family val="1"/>
        <charset val="161"/>
      </rPr>
      <t xml:space="preserve">  </t>
    </r>
    <r>
      <rPr>
        <sz val="12"/>
        <color rgb="FF000000"/>
        <rFont val="Times New Roman"/>
        <family val="1"/>
        <charset val="161"/>
      </rPr>
      <t xml:space="preserve">με το Π.Δ. 23/2014         </t>
    </r>
    <r>
      <rPr>
        <sz val="20"/>
        <color rgb="FF000000"/>
        <rFont val="Wingdings"/>
        <charset val="2"/>
      </rPr>
      <t>q</t>
    </r>
    <r>
      <rPr>
        <sz val="20"/>
        <color rgb="FF000000"/>
        <rFont val="Times New Roman"/>
        <family val="1"/>
        <charset val="161"/>
      </rPr>
      <t xml:space="preserve">  </t>
    </r>
    <r>
      <rPr>
        <sz val="12"/>
        <color rgb="FF000000"/>
        <rFont val="Times New Roman"/>
        <family val="1"/>
        <charset val="161"/>
      </rPr>
      <t xml:space="preserve">            </t>
    </r>
  </si>
  <si>
    <r>
      <rPr>
        <sz val="12"/>
        <color rgb="FF000000"/>
        <rFont val="Times New Roman"/>
        <family val="1"/>
        <charset val="161"/>
      </rPr>
      <t xml:space="preserve">Βοοειδών  </t>
    </r>
    <r>
      <rPr>
        <sz val="20"/>
        <color rgb="FF000000"/>
        <rFont val="Wingdings"/>
        <charset val="2"/>
      </rPr>
      <t>q</t>
    </r>
    <r>
      <rPr>
        <sz val="20"/>
        <color rgb="FF000000"/>
        <rFont val="Times New Roman"/>
        <family val="1"/>
        <charset val="161"/>
      </rPr>
      <t xml:space="preserve">   </t>
    </r>
    <r>
      <rPr>
        <sz val="12"/>
        <color rgb="FF000000"/>
        <rFont val="Times New Roman"/>
        <family val="1"/>
        <charset val="161"/>
      </rPr>
      <t xml:space="preserve">Χοίρων </t>
    </r>
    <r>
      <rPr>
        <sz val="20"/>
        <color rgb="FF000000"/>
        <rFont val="Wingdings"/>
        <charset val="2"/>
      </rPr>
      <t>q</t>
    </r>
    <r>
      <rPr>
        <sz val="20"/>
        <color rgb="FF000000"/>
        <rFont val="Times New Roman"/>
        <family val="1"/>
        <charset val="161"/>
      </rPr>
      <t xml:space="preserve">   </t>
    </r>
    <r>
      <rPr>
        <sz val="12"/>
        <color rgb="FF000000"/>
        <rFont val="Times New Roman"/>
        <family val="1"/>
        <charset val="161"/>
      </rPr>
      <t xml:space="preserve">Αιγοπροβάτων   </t>
    </r>
    <r>
      <rPr>
        <sz val="20"/>
        <color rgb="FF000000"/>
        <rFont val="Wingdings"/>
        <charset val="2"/>
      </rPr>
      <t>q</t>
    </r>
    <r>
      <rPr>
        <sz val="20"/>
        <color rgb="FF000000"/>
        <rFont val="Times New Roman"/>
        <family val="1"/>
        <charset val="161"/>
      </rPr>
      <t xml:space="preserve">  </t>
    </r>
    <r>
      <rPr>
        <sz val="12"/>
        <color rgb="FF000000"/>
        <rFont val="Times New Roman"/>
        <family val="1"/>
        <charset val="161"/>
      </rPr>
      <t>Θηραμάτων</t>
    </r>
    <r>
      <rPr>
        <sz val="20"/>
        <color rgb="FF000000"/>
        <rFont val="Times New Roman"/>
        <family val="1"/>
        <charset val="161"/>
      </rPr>
      <t xml:space="preserve"> </t>
    </r>
    <r>
      <rPr>
        <sz val="12"/>
        <color rgb="FF000000"/>
        <rFont val="Times New Roman"/>
        <family val="1"/>
        <charset val="161"/>
      </rPr>
      <t xml:space="preserve"> </t>
    </r>
    <r>
      <rPr>
        <sz val="20"/>
        <color rgb="FF000000"/>
        <rFont val="Wingdings"/>
        <charset val="2"/>
      </rPr>
      <t>q</t>
    </r>
    <r>
      <rPr>
        <sz val="20"/>
        <color rgb="FF000000"/>
        <rFont val="Times New Roman"/>
        <family val="1"/>
        <charset val="161"/>
      </rPr>
      <t xml:space="preserve">    </t>
    </r>
  </si>
  <si>
    <r>
      <rPr>
        <u/>
        <sz val="12"/>
        <color rgb="FF000000"/>
        <rFont val="Times New Roman"/>
        <family val="1"/>
        <charset val="161"/>
      </rPr>
      <t>Δυναμικότητα</t>
    </r>
    <r>
      <rPr>
        <sz val="12"/>
        <color rgb="FF000000"/>
        <rFont val="Times New Roman"/>
        <family val="1"/>
        <charset val="161"/>
      </rPr>
      <t xml:space="preserve"> παραγωγής κρέατος της εγκατάστασης ….………… (ημερήσια δυναμικότητα)</t>
    </r>
  </si>
  <si>
    <t xml:space="preserve">ΣΥΜΜΟΡΦΩΣΗ: κρίνεται ικανοποιητικό </t>
  </si>
  <si>
    <t>ΣΥΜΜΟΡΦΩΣΗ</t>
  </si>
  <si>
    <t>ΑΠΟΚΛΙΣΗ</t>
  </si>
  <si>
    <t>ΜΗ ΣΥΜΜΟΡΦΩΣΗ</t>
  </si>
  <si>
    <t>ΜΗ ΕΦΑΡΜΟΣΙΜΟ</t>
  </si>
  <si>
    <t>ΒΑΘΜΟΛΟΓΙΑ</t>
  </si>
  <si>
    <t>ΑΠΟΚΛΙΣΗ: κρίνεται μη ικανοποιητικό</t>
  </si>
  <si>
    <t>ΜΗ ΣΥΜΜΟΡΦΩΣΗ: δεν υπάρχει αλλά είναι απαραίτητο</t>
  </si>
  <si>
    <t xml:space="preserve">ΜΗ ΕΦΑΡΜΟΣΙΜΟ: απουσιάζει αλλά δεν χρειάζεται στη συγκεκριμένη εγκατάσταση </t>
  </si>
  <si>
    <t>1. ΠΑΡΑΛΑΒΗ ΖΩΩΝ &amp; ΕΝΣΤΑΥΛΙΣΜΟΣ</t>
  </si>
  <si>
    <t>Α.  Σχεδιασμός και διαμόρφωση χώρων - Εξοπλισμός  (Προαύλιος χώρος και στάβλοι)</t>
  </si>
  <si>
    <t>Προαύλιο</t>
  </si>
  <si>
    <t>Πλήρης περίφραξη (χωρίς φθορές) και πόρτες</t>
  </si>
  <si>
    <t xml:space="preserve">Διαχωρισμός &amp; επισήμανση καθαρής και ακάθαρτης περιοχής </t>
  </si>
  <si>
    <t>Επάρκεια χώρου:1) άνεση ελιγμών αυτοκινήτων (μεταφοράς ζώων,κρέατος, απορριμμάτων, δερμάτων, προσωπικού)</t>
  </si>
  <si>
    <r>
      <rPr>
        <sz val="12"/>
        <color rgb="FF000000"/>
        <rFont val="Times New Roman"/>
        <family val="1"/>
        <charset val="161"/>
      </rPr>
      <t>2</t>
    </r>
    <r>
      <rPr>
        <i/>
        <sz val="12"/>
        <color rgb="FF000000"/>
        <rFont val="Times New Roman"/>
        <family val="1"/>
        <charset val="161"/>
      </rPr>
      <t>)</t>
    </r>
    <r>
      <rPr>
        <sz val="12"/>
        <color rgb="FF000000"/>
        <rFont val="Times New Roman"/>
        <family val="1"/>
        <charset val="161"/>
      </rPr>
      <t xml:space="preserve"> δυνατότητα καθαρισμού και συντήρησης</t>
    </r>
  </si>
  <si>
    <t>Δάπεδο: Ασφαλτόστρωση - Τσιμεντόστρωση Αποτρέπεται η συσσώρευση ρύπων Δυνατότητα επαρκούς αποστράγγισης υδάτων  από τον προαύλιο χώρο (φρεάτια-σιφώνια)</t>
  </si>
  <si>
    <t>Καθαρισμός / απολύμανση αυτοκινήτων:Χώρος πλυσίματος αυτοκινήτων :παροχή ζεστού νερού, στέγαστρο, αποστράγγιση – αποχέτευση, απορρυπαντικά/ απολυμαντικά</t>
  </si>
  <si>
    <t xml:space="preserve"> Τάφροι απολύμανσης τροχών στις εισόδους-εξόδους  ή Απολύμανση τροχών με ψεκασμό</t>
  </si>
  <si>
    <t>Κάδοι απορριμμάτων: κλειστοί, από υλικά που να πλένονται εύκολα</t>
  </si>
  <si>
    <t xml:space="preserve">Απουσία ανοιγμάτων (χαραμάδες) σε πόρτες και εξωτερικούς τοίχους </t>
  </si>
  <si>
    <t xml:space="preserve">Παρουσία παγίδων-δολωματικών σταθμών και εντομοπαγίδων σε επαρκή αριθμό </t>
  </si>
  <si>
    <t>B.  Διαδικασίες</t>
  </si>
  <si>
    <t>Tαυτοποίηση των ζώων (έλεγχος ενωτίων και συνοδευτικών εγγράφων) κατά την παραλαβή</t>
  </si>
  <si>
    <t>ΖΥΠ :  Συλλογή και διαχείριση κόπρου</t>
  </si>
  <si>
    <t>NA</t>
  </si>
  <si>
    <t>Στάβλοι –Χώροι υποδοχής ζώων</t>
  </si>
  <si>
    <t xml:space="preserve">Διαμόρφωση χώρου ώστε να επιτρέπει τον καθαρισμό την απολύμανση και την απομάκρυνση των ρύπων </t>
  </si>
  <si>
    <t>Διαμόρφωση χώρου ώστε να διευκολύνεται ο προ σφαγής έλεγχος και η ταυτοποίηση των ζώων</t>
  </si>
  <si>
    <t>Δυνατότητα επαρκούς αποστράγγισης υδάτων και απομάκρυνσης κόπρου  Φρεάτια, αποχετεύσεις- Προστασία από κινδύνους μόλυνσης</t>
  </si>
  <si>
    <t>Χώρος πλυσίματος βρώμικων ζώων (εφόσον προβλέπεται σε σχετική διαδικασία ως διορθωτική ενέργεια)</t>
  </si>
  <si>
    <t>ΣΥΝΟΛΟ ΚΕΦΑΛΑΙΟΥ 1</t>
  </si>
  <si>
    <r>
      <rPr>
        <b/>
        <u/>
        <sz val="12"/>
        <color rgb="FF000000"/>
        <rFont val="Calibri"/>
        <family val="2"/>
        <charset val="161"/>
      </rPr>
      <t>Σχόλια - Παρατηρήσεις</t>
    </r>
    <r>
      <rPr>
        <sz val="12"/>
        <color rgb="FF000000"/>
        <rFont val="Calibri"/>
        <family val="2"/>
        <charset val="161"/>
      </rPr>
      <t xml:space="preserve"> </t>
    </r>
  </si>
  <si>
    <t>2. ΑΝΑΙΣΘΗΤΟΠΟΙΗΣΗ-ΑΦΑΙΜΑΞΗ</t>
  </si>
  <si>
    <t>Α. Σχεδιασμός και διαμόρφωση χώρων-Εξοπλισμός (χώρος αναισθητοποίησης και χώρος αφαίμαξης)</t>
  </si>
  <si>
    <t xml:space="preserve">Διαμόρφωση του χώρου ώστε να επιτρέπει τον καθαρισμό την απολύμανση και την απομάκρυνση των ρύπων </t>
  </si>
  <si>
    <t xml:space="preserve">Πατώματα, τοίχοι, κατασκευασμένα από υλικά στεγανά,   μη απορροφητικά, μη τοξικά που να καθαρίζονται και να απολυμαίνονται εύκολα  </t>
  </si>
  <si>
    <t xml:space="preserve"> </t>
  </si>
  <si>
    <t>Υγειονομικές γωνίες / σοβατεπί (στρογγυλεμένα)</t>
  </si>
  <si>
    <t>Οροφές από υλικά που να αποτρέπουν τη συσσώρευση υδρατμών, μούχλας και την πτώση σωματιδίων</t>
  </si>
  <si>
    <t>Δυνατότητα επαρκούς αποστράγγισης υδάτων και απομάκρυνσης κόπρου. Υγειονομικά φρεάτια/ αποχετεύσεις</t>
  </si>
  <si>
    <t>Μηχανισμός ή φρεάτιο συλλογής αίματος /Συλλογή απευθείας σε δεξαμενή αίματος</t>
  </si>
  <si>
    <r>
      <rPr>
        <sz val="12"/>
        <color rgb="FF000000"/>
        <rFont val="Times New Roman"/>
        <family val="1"/>
        <charset val="161"/>
      </rPr>
      <t xml:space="preserve">Συλλογή και διαχείριση </t>
    </r>
    <r>
      <rPr>
        <b/>
        <u/>
        <sz val="12"/>
        <color rgb="FF000000"/>
        <rFont val="Times New Roman"/>
        <family val="1"/>
        <charset val="161"/>
      </rPr>
      <t>αίματος</t>
    </r>
    <r>
      <rPr>
        <sz val="12"/>
        <color rgb="FF000000"/>
        <rFont val="Times New Roman"/>
        <family val="1"/>
        <charset val="161"/>
      </rPr>
      <t xml:space="preserve"> σύμφωνα με τους Κανονισμούς 1069/2009/ΕΚ και 142/2011/ΕΕ</t>
    </r>
  </si>
  <si>
    <r>
      <rPr>
        <sz val="12"/>
        <color rgb="FF000000"/>
        <rFont val="Times New Roman"/>
        <family val="1"/>
        <charset val="161"/>
      </rPr>
      <t>Ξεχωριστή δεξαμενή για το αίμα μηρυκαστικών για τα οποία απαιτείται εξέταση για ΜΣΕ, με πρόβλεψη για ανάλογη διαχείριση αν τα αποτελέσματα είναι  θετικά (αναμονή για την διαχείριση του) /Ειδική δεξαμενή για τη συλλογή του αίματος από την σφαγή ζώων ύποπτων ή με επιβεβαιωμένη τρομώδη νόσο</t>
    </r>
    <r>
      <rPr>
        <sz val="8"/>
        <color rgb="FF000000"/>
        <rFont val="Times New Roman"/>
        <family val="1"/>
        <charset val="161"/>
      </rPr>
      <t> </t>
    </r>
  </si>
  <si>
    <r>
      <rPr>
        <u/>
        <sz val="12"/>
        <color rgb="FF000000"/>
        <rFont val="Times New Roman"/>
        <family val="1"/>
        <charset val="161"/>
      </rPr>
      <t>Νιπτήρες</t>
    </r>
    <r>
      <rPr>
        <sz val="12"/>
        <color rgb="FF000000"/>
        <rFont val="Times New Roman"/>
        <family val="1"/>
        <charset val="161"/>
      </rPr>
      <t>: ζεστό - κρύο νερό, υλικά για το πλύσιμο και το στέγνωμα των χεριών</t>
    </r>
  </si>
  <si>
    <t>Αποστειρωτήρες μαχαιριών σε προσιτό σημείο</t>
  </si>
  <si>
    <t>Θερμοκρασία νερού αποστείρωσης 82 °C ή Σύστημα αποστείρωσης μαχαιριών με ισοδύναμο αποτέλεσμα</t>
  </si>
  <si>
    <t>Επαρκής αερισμός φυσικός ή τεχνητός</t>
  </si>
  <si>
    <t xml:space="preserve">Επαρκής και κατάλληλος φωτισμός  </t>
  </si>
  <si>
    <t>Προστατευτικά πλέγματα (σήτες) σε όλα τα παράθυρα Αεροκουρτίνες ή κουρτίνες από φύλλα PVC ή σήτες</t>
  </si>
  <si>
    <t>Παρουσία κατάλληλων παγίδων σε επαρκή αριθμό, σε καλή κατάσταση και σε κατάλληλα σημεία (ιδιαίτερα εντομοπαγίδες)</t>
  </si>
  <si>
    <t xml:space="preserve">Απουσία ανοιγμάτων (χαραμάδες) σε πόρτες, τοίχους και οροφές, κατασκευή και μέγεθος των οπών στα σιφώνια  </t>
  </si>
  <si>
    <t>Προστασία από θραύση κρυστάλλων και τζαμιών : παράθυρα και λαμπτήρες</t>
  </si>
  <si>
    <t>B.  Πρακτική εργασίας</t>
  </si>
  <si>
    <t>Ορθή Υγιεινή Πρακτική</t>
  </si>
  <si>
    <t>Χρήση κατάλληλου ιματισμού</t>
  </si>
  <si>
    <t>Τα ζώα οδηγούνται στον εξοπλισμό ακινητοποίησης μόνο όταν όλο το προσωπικό και ο εξοπλισμός είναι έτοιμα για να προχωρήσουν άμεσα στην αναισθητοποίηση και τη σφαγή τους</t>
  </si>
  <si>
    <r>
      <rPr>
        <sz val="12"/>
        <color rgb="FF000000"/>
        <rFont val="Times New Roman"/>
        <family val="1"/>
        <charset val="161"/>
      </rPr>
      <t xml:space="preserve"> Ελάχιστη Ένταση Ηλεκτρικού Ρεύματος  1,3 Α  Χοίροι &amp; 1,0 Α αιγοπρόβατα</t>
    </r>
    <r>
      <rPr>
        <sz val="12"/>
        <color rgb="FFC9211E"/>
        <rFont val="Times New Roman"/>
        <family val="1"/>
        <charset val="161"/>
      </rPr>
      <t xml:space="preserve"> </t>
    </r>
    <r>
      <rPr>
        <sz val="12"/>
        <rFont val="Times New Roman"/>
        <family val="1"/>
        <charset val="161"/>
      </rPr>
      <t>1,28 Α βοοειδή &gt; 6 μηνών, 1,25 Α βοοειδή &lt; 6 μηνών.                                                                           Μέγιστη συχνότητα του ηλεκτ</t>
    </r>
    <r>
      <rPr>
        <sz val="12"/>
        <color rgb="FF000000"/>
        <rFont val="Times New Roman"/>
        <family val="1"/>
        <charset val="161"/>
      </rPr>
      <t>ρικού ρεύματος, ελάχιστη τάση ηλεκτρικού ρεύματος ελάχιστος χρόνος Διόδου του Ηλεκτρικού Ρεύματος, σύμφωνα με τις οδηγίες του κατασκευαστή της συσκευής και τις ΠΔΛ του σφαγείου.</t>
    </r>
  </si>
  <si>
    <t>ΝΑ</t>
  </si>
  <si>
    <t>Σωστός τρόπος χρήσης, θέση και κατεύθυνση της ράβδου της συσκευής μηχανικής αναισθητοποίησης με διατρητική ράβδο και διείσδυση.                                                                     .</t>
  </si>
  <si>
    <t>Τήρηση χρόνων αφαίμαξης από την αναισθησία σύμφωνα με τις ΠΔΛ του σφαγείου και τα επιστημονικά δεδομένα.           Βοοειδή &lt;60  sec, Ηλεκτρική αναισθητοπoίηση: χοίροι &lt;15  sec αιγοπρόβατα &lt; 8 sec και όχι &gt;15 sec.                   Αναισθητοποίηση με αέριο: χοίροι 30-90 sec (ανάλογα με το χρόνο έκθεσης)</t>
  </si>
  <si>
    <t>Η απώλεια της συνείδησης διατηρείται μέχρι το θάνατο του ζώου. Περαιτέρω εκδορά ή ζεμάτισμα πραγματοποιείται μόνο αφού διαπιστωθεί απουσία ζωτικών σημείων του ζώου.</t>
  </si>
  <si>
    <t>Στην περίπτωση που προβλέπεται μόνο ένας υπεύθυνος για την αναισθητοποίηση, την αγκίστρωση, την ανύψωση και την αφαίμαξη των ζώων, αυτός εκτελεί όλες τις διαδικασίες κατά σειρά σε κάθε ζώο προτού προχωρήσει στο επόμενο.</t>
  </si>
  <si>
    <t>Αδιάβροχες πινακίδες αναρτημένες με οδηγίες εργασίας (σημεία εφαρμογής της συσκευής αναισθητοποίησης, χρόνοι αφαίμαξης, σημεία απώλειας της συνείδησης)</t>
  </si>
  <si>
    <t>Αποστείρωση μαχαιριών ανά ζώο (τουλάχιστον 2 μαχαίρια)</t>
  </si>
  <si>
    <t>Αποφυγή τρώσης του οισοφάγου και της τραχείας</t>
  </si>
  <si>
    <t>Εφαρμόζονται κανόνες ορθής βιομηχανικής πρακτικής, π.χ. συμπεριφορά προσωπικού μεταξύ διαφορετικής επικινδυνότητας περιοχών (π.χ. καθαρή – ακάθαρτη περιοχή),</t>
  </si>
  <si>
    <t>ΣΥΝΟΛΟ ΚΕΦΑΛΑΙΟΥ 2</t>
  </si>
  <si>
    <r>
      <rPr>
        <b/>
        <u/>
        <sz val="12"/>
        <color rgb="FF000000"/>
        <rFont val="Calibri"/>
        <family val="2"/>
        <charset val="161"/>
      </rPr>
      <t>Σχόλια - Παρατηρήσεις</t>
    </r>
    <r>
      <rPr>
        <sz val="12"/>
        <color rgb="FF000000"/>
        <rFont val="Calibri"/>
        <family val="2"/>
        <charset val="161"/>
      </rPr>
      <t xml:space="preserve"> :</t>
    </r>
    <r>
      <rPr>
        <b/>
        <sz val="12"/>
        <color rgb="FF000000"/>
        <rFont val="Calibri"/>
        <family val="2"/>
        <charset val="161"/>
      </rPr>
      <t xml:space="preserve"> </t>
    </r>
  </si>
  <si>
    <t>Χώρος εκφόρτωσης: ράμπα με κατάλληλη κλίση, μη ολισθηρό δάπεδο, εξέδρα για την ομαλή αποβίβαση ζώων, ράμπες για χαμηλά οχήματα</t>
  </si>
  <si>
    <t>Πλευρικός προστατευτικός εξοπλισμός για την αποφυγή πτώσεων και  την διαφυγή ζώων</t>
  </si>
  <si>
    <t>Χρήση των κατάλληλων συσκευών καθοδήγησης των ζώων και ενδεδειγμένος τρόπος χρησιμοποίησης των ηλεκτρικών συσκευών  καθοδήγησης τους όσον αφορά τα είδη των ζώων, το μέρος του σώματος και την διάρκεια εφαρμογής</t>
  </si>
  <si>
    <t xml:space="preserve">Τα ζώα εκφορτώνονται όσο το δυνατόν πιο σύντομα μετά την άφιξή τους και στη συνέχεια σφάζονται χωρίς αδικαιολόγητη καθυστέρηση.                                                                   Ήπιοι χειρισμοί χωρίς χτυπήματα, λακτίσματα, άσκηση πίεσης σε ευαίσθητα σημεία του σώματος, ανύψωση ή σύρσιμο των ζώων από το κεφάλι, τα αφτιά, τα κέρατα, τα πόδια, την ουρά ή το μαλλί τους και γενικά χωρίς να προκαλείται με οποιοδήποτε τρόπο πόνος, φόβος ή ταλαιπωρία στα ζώα. </t>
  </si>
  <si>
    <t>Οι χώροι σταβλισμού φέρουν ευδιάκριτη σήμανση με το μέγιστο αριθμό των ζώων κάθε είδους που μπορούν να σταβλίζονται, την ημερομηνία και την ώρα άφιξης των ζώων;</t>
  </si>
  <si>
    <r>
      <rPr>
        <sz val="12"/>
        <color rgb="FF000000"/>
        <rFont val="Times New Roman"/>
        <family val="1"/>
        <charset val="161"/>
      </rPr>
      <t xml:space="preserve">Προστασία από τις καιρικές συνθήκες  (κρύο, βροχή, </t>
    </r>
    <r>
      <rPr>
        <strike/>
        <sz val="12"/>
        <color rgb="FF000000"/>
        <rFont val="Times New Roman"/>
        <family val="1"/>
        <charset val="161"/>
      </rPr>
      <t xml:space="preserve"> </t>
    </r>
    <r>
      <rPr>
        <sz val="12"/>
        <color rgb="FF000000"/>
        <rFont val="Times New Roman"/>
        <family val="1"/>
        <charset val="161"/>
      </rPr>
      <t>υψηλή θερμοκρασία, ηλιακή ακτινοβολία). Προσανατολισμός, στέγαστρο</t>
    </r>
  </si>
  <si>
    <t>Επαρκής Αερισμός. Σε περίπτωση μηχανικού αερισμού να υπάρχει εφεδρική εγκατάσταση</t>
  </si>
  <si>
    <t>Επαρκής ,  κατάλληλος  φωτισμός ανάλογα με το είδος των ζώων και κατάλληλος εφεδρικός φωτισμός</t>
  </si>
  <si>
    <t>Παροχή νερού: ποτίστρες κατάλληλες για το είδος του ζώου και προσβάσιμες σε αυτά, κατάσταση καθαριότητας και συντήρησης</t>
  </si>
  <si>
    <t>Ταΐστρες ή άλλος τρόπος παροχής τροφής</t>
  </si>
  <si>
    <t>Στρωμνή ή άλλο κατάλληλο υλικό για ζώα που παραμένουν στο σφαγείο περισσότερες από δώδεκα (12) ώρες.</t>
  </si>
  <si>
    <t>Υλικά ασφαλή για τα ζώα : απουσία αιχμηρών προεξοχών, συρμάτων επικίνδυνων σημείων</t>
  </si>
  <si>
    <t>Προστασία από την οπτική επαφή μεταξύ των κελιών</t>
  </si>
  <si>
    <t>Σύστημα καταιονισμού νερού για την ψύξη των χοίρων</t>
  </si>
  <si>
    <t>Παγίδα συγκράτησης για τον προ σφαγής έλεγχο</t>
  </si>
  <si>
    <t>Διάταξη που περιορίζει την οριζόντια και κατακόρυφη κίνηση της κεφαλής των βοοειδών.</t>
  </si>
  <si>
    <t>Ατομική ακινητοποίηση αιγοπροβάτων ή χώρος συγκράτησης αιγοπροβάτων</t>
  </si>
  <si>
    <t xml:space="preserve">Μηχανική ακινητοποίηση μηρυκαστικών σε περίπτωση σφαγής σύμφωνα με λατρευτικούς τύπους. Σε περίπτωση που χρησιμοποιείται σύστημα με αντιστροφή ή μη φυσιολογική θέση σε βοοειδή, υπάρχει διάταξη που περιορίζει την οριζόντια και κατακόρυφη κίνηση της κεφαλής του ζώου.  </t>
  </si>
  <si>
    <t>Προσιτό ράφι για το πιστόλι</t>
  </si>
  <si>
    <t xml:space="preserve">Συσκευή αναισθητοποίησης με αέριο, σχεδιασμένη ώστε να βελτιστοποιεί την εφαρμογή της αναισθητοποίησης, να μην προκαλεί στα ζώα τραυματισμούς ή κακώσεις, να ελαχιστοποιεί την αναστάτωση των ακινητοποιημένων ζώων.     Η πυκνότητα των ζώων  να  τους επιτρέπει να ξαπλώνουν στο δάπεδο όλα μαζί, χωρίς να στοιβάζονται το ένα πάνω στο άλλο. Ο ιμάντας μεταφοράς των ζώων επαρκώς φωτισμένος, ώστε να επιτρέπει το ένα ζώο να βλέπει το άλλο. Τα ζώα βρίσκονται υπό συνεχή οπτική παρακολούθηση.  </t>
  </si>
  <si>
    <r>
      <rPr>
        <sz val="12"/>
        <rFont val="Times New Roman"/>
        <family val="1"/>
        <charset val="161"/>
      </rPr>
      <t xml:space="preserve">Ο ηλεκτρικός εξοπλισμός αναισθητοποίησης περιλαμβάνει διάταξη που απεικονίζει και καταγράφει τις λεπτομέρειες των βασικών ηλεκτρικών παραμέτρων για κάθε αναισθητοποιούμενο ζώο. Η διάταξη είναι τοποθετημένη έτσι ώστε να διακρίνεται από το προσωπικό και παρέχει οπτική και ηχητική προειδοποίηση σε περίπτωση που η διάρκεια έκθεσης πέσει κάτω από το απαιτούμενο επίπεδο.   </t>
    </r>
    <r>
      <rPr>
        <sz val="12"/>
        <color rgb="FFC9211E"/>
        <rFont val="Times New Roman"/>
        <family val="1"/>
        <charset val="161"/>
      </rPr>
      <t xml:space="preserve">                                                                                                                           </t>
    </r>
  </si>
  <si>
    <t>Η συσκευή αναισθητοποίησης με αέριο διαθέτει  διάταξη για τη συνεχή μέτρηση, απεικόνιση και καταγραφή των συγκεντρώσεων του αερίου  καθώς και τη διάρκεια έκθεσης 
 Η διάταξη είναι τοποθετημένη ώστε να παρέχει ευκρινή οπτική και ηχητική προειδοποίηση όταν η συγκέντρωση του αερίου πέφτει κάτω από την προβλεπόμενη στάθμη</t>
  </si>
  <si>
    <t xml:space="preserve"> Ανταλλακτικά για την περίπτωση βλάβης των συσκευών αναισθητοποίησης</t>
  </si>
  <si>
    <t>Είναι διαθέσιμες οι οδηγίες κατασκευαστή;</t>
  </si>
  <si>
    <t>ΣΥΝΟΛΟ ΚΕΦΑΛΑΙΟΥ 3</t>
  </si>
  <si>
    <t>4. ΕΚΔΟΡΑ- ΑΠΟΚΟΠΗ ΚΕΦΑΛΗΣ</t>
  </si>
  <si>
    <t>Α. Σχεδιασμός &amp; διαμόρφωση Χώρου -Εξοπλισμός (χώρος εκδοράς)</t>
  </si>
  <si>
    <t xml:space="preserve">Διαρρύθμιση που να μην παρουσιάζει διασταυρώσεις ροής μεταξύ καθαρής και ακάθαρτης περιοχής                                       </t>
  </si>
  <si>
    <t>Πατώματα, τοίχοι κατασκευασμένα από υλικά στεγανά, μη απορροφητικά, μη τοξικά που να καθαρίζονται και να απολυμαίνονται εύκολα</t>
  </si>
  <si>
    <t>Υγειονομικές γωνίες /σοβατεπί (στρογγυλεμένα)</t>
  </si>
  <si>
    <t>Δυνατότητα επαρκούς αποστράγγισης υδάτων /Φρεάτια- αποχετεύσεις</t>
  </si>
  <si>
    <t xml:space="preserve">Βαρούλκα και βολικές εξέδρες εργασίας                       </t>
  </si>
  <si>
    <t>Αποστειρωτήρες σε επαρκή αριθμό</t>
  </si>
  <si>
    <r>
      <rPr>
        <u/>
        <sz val="12"/>
        <color rgb="FF000000"/>
        <rFont val="Times New Roman"/>
        <family val="1"/>
        <charset val="161"/>
      </rPr>
      <t>Νιπτήρες</t>
    </r>
    <r>
      <rPr>
        <sz val="12"/>
        <color rgb="FF000000"/>
        <rFont val="Times New Roman"/>
        <family val="1"/>
        <charset val="161"/>
      </rPr>
      <t xml:space="preserve"> : ζεστό - κρύο νερό, υλικά για το πλύσιμο και το στέγνωμα των χεριών</t>
    </r>
  </si>
  <si>
    <t>Αποφυγή επαφής των σφάγιων με τοίχους, πατώματα, επιφάνειες</t>
  </si>
  <si>
    <t>Δυνατότητα απομάκρυνσης από την γραμμή ύποπτων σφάγιων (ύπαρξη παράπλευρης  γραμμής) και απομόνωσης αυτών</t>
  </si>
  <si>
    <t>Προστατευτικά πλέγματα (σήτες) σε όλα τα παράθυρα. Αεροκουρτίνες ή κουρτίνες από φύλλα PVC ή σήτες</t>
  </si>
  <si>
    <t>Απουσία ανοιγμάτων (χαραμάδες) σε πόρτες, τοίχους και οροφές</t>
  </si>
  <si>
    <t xml:space="preserve">Κατασκευή και μέγεθος οπών στα σιφώνια  </t>
  </si>
  <si>
    <r>
      <rPr>
        <b/>
        <sz val="12"/>
        <color rgb="FF000000"/>
        <rFont val="Times New Roman"/>
        <family val="1"/>
        <charset val="161"/>
      </rPr>
      <t xml:space="preserve">ΧΟΙΡΟΙ: Εξοπλισμός </t>
    </r>
    <r>
      <rPr>
        <sz val="12"/>
        <color rgb="FF000000"/>
        <rFont val="Times New Roman"/>
        <family val="1"/>
        <charset val="161"/>
      </rPr>
      <t xml:space="preserve">ζεματίσματος (θ: 60 °C περίπου),                        αποτρίχωσης, πλυσίματος  </t>
    </r>
  </si>
  <si>
    <t>Επαρκής και κατάλληλος φωτισμός  ώστε να μην αλλοιώνεται το χρώμα του κρέατος</t>
  </si>
  <si>
    <t>B. Πρακτική εργασίας</t>
  </si>
  <si>
    <t>Αποφυγή επιμόλυνσης του σφάγιου από το δέρμα</t>
  </si>
  <si>
    <t>Απόσταση μεταξύ σφάγιων για την αποφυγή επιμολύνσεων από τη δορά</t>
  </si>
  <si>
    <t>Αποστείρωση μαχαιριών ανά ζώο ή ανά παρτίδα (τουλάχιστον 2 μαχαίρια)</t>
  </si>
  <si>
    <t>Οδηγίες εργασίας αναρτημένες</t>
  </si>
  <si>
    <t>ΖΥΠ Δέρμα, κάτω άκρα, κέρατα (Καν 1069/2009 &amp; ΠΔ 211/2006)Συλλογή, Διαχωρισμός, Ταυτοποίηση, Σήμανση</t>
  </si>
  <si>
    <r>
      <rPr>
        <b/>
        <u/>
        <sz val="12"/>
        <color rgb="FF000000"/>
        <rFont val="Times New Roman"/>
        <family val="1"/>
        <charset val="161"/>
      </rPr>
      <t>Σε περίπτωση χοιροσφαγείου</t>
    </r>
    <r>
      <rPr>
        <sz val="12"/>
        <color rgb="FF000000"/>
        <rFont val="Times New Roman"/>
        <family val="1"/>
        <charset val="161"/>
      </rPr>
      <t>: Συλλογή τριχών σε ειδικούς σημασμένους περιέκτες ή χώρους</t>
    </r>
  </si>
  <si>
    <t xml:space="preserve">Αποκομιδή των δερμάτων με τσουλήθρα ή άλλο ενδεδειγμένο τρόπο. Συλλογή των δερμάτων σε ειδικούς κάδους σημασμένους με την ένδειξη: «ΔΕΡΜΑΤΑ» </t>
  </si>
  <si>
    <t xml:space="preserve">Φύλαξη των δερμάτων σε ξεχωριστό χώρο, χωρίς διέλευση από την καθαρή περιοχή, ως την απομάκρυνσή τους από το σφαγείο                                  </t>
  </si>
  <si>
    <t>Αν πρόκειται για δέρματα μηρυκαστικών για τα οποία απαιτείται δοκιμή ΜΣΕ   αναμένονται τα αποτελέσματα  πριν την απομάκρυνσή τους από το σφαγείο</t>
  </si>
  <si>
    <t>Συλλογή και μεταφορά των δερμάτων με τρόπο που να μην προκαλεί επιμολύνσεις (κλειστοί περιέκτες) και εγκεκριμένοι μεταφορείς</t>
  </si>
  <si>
    <t>Χώροι επεξεργασίας και  αποθήκευσης  σε προσιτό σημείο ώστε να αποφεύγονται οι διασταυρώσεις</t>
  </si>
  <si>
    <t>Υλικά Ειδικού Κινδύνου (Κεφαλές)</t>
  </si>
  <si>
    <t xml:space="preserve">Απομάκρυνση με τρόπο ώστε να αποφεύγονται οι επιμολύνσεις  </t>
  </si>
  <si>
    <t>Ύπαρξη ειδικού  χώρου για την αφαίρεση των μυών της κεφαλής (αν αυτό επιτελείται)</t>
  </si>
  <si>
    <t>Μεταφορά με τρόπο που να μην προκαλεί επιμολύνσεις και διασπορά (κλειστοί περιέκτες)</t>
  </si>
  <si>
    <t>Χρήση ανεξίτηλης χρωστικής</t>
  </si>
  <si>
    <t>ΣΥΝΟΛΟ ΚΕΦΑΛΑΙΟΥ 4</t>
  </si>
  <si>
    <t>5. ΕΚΣΠΛΑΧΝΙΣΜΟΣ –ΔΙΧΟΤΟΜΗΣΗ</t>
  </si>
  <si>
    <t xml:space="preserve">Α. Σχεδιασμός &amp; διαμόρφωση χώρου- Εξοπλισμός  (χώρος εκσπλαχνισμού, χώρος διχοτόμησης) </t>
  </si>
  <si>
    <t>Πατώματα, τοίχοι κατασκευασμένα από υλικά στεγανά, μη απορροφητικά, μη τοξικά που να καθαρίζονται και να πλένονται εύκολα</t>
  </si>
  <si>
    <t>Δυνατότητα επαρκούς αποστράγγισης υδάτων/Φρεάτια αποχετεύσεις</t>
  </si>
  <si>
    <t>Προστατευτικά πλέγματα (σήτες) σε όλα τα παράθυρα/Αεροκουρτίνες ή κουρτίνες από φύλλα PVC ή σήτες</t>
  </si>
  <si>
    <t>Παρουσία κατάλληλων παγίδων σε επαρκή αριθμό και σε κατάλληλα σημεία (ιδιαίτερα εντομοπαγίδες)</t>
  </si>
  <si>
    <t xml:space="preserve">Απουσία ανοιγμάτων (χαραμάδες) σε πόρτες, τοίχους και οροφές προσοχή στην κατασκευή και στο μέγεθος των οπών στα σιφώνια  </t>
  </si>
  <si>
    <t>Αλυσίδες σφαγής έτσι ώστε να εξασφαλίζεται η απρόσκοπτη διαδικασία της σφαγής και να αποτρέπονται οι αλληλομολύνσεις</t>
  </si>
  <si>
    <t xml:space="preserve">Πρακτικές εξέδρες εργασίας                                              </t>
  </si>
  <si>
    <t>Επαρκείς σε αριθμό</t>
  </si>
  <si>
    <r>
      <rPr>
        <u/>
        <sz val="12"/>
        <color rgb="FF000000"/>
        <rFont val="Times New Roman"/>
        <family val="1"/>
        <charset val="161"/>
      </rPr>
      <t>Νιπτήρες</t>
    </r>
    <r>
      <rPr>
        <sz val="12"/>
        <color rgb="FF000000"/>
        <rFont val="Times New Roman"/>
        <family val="1"/>
        <charset val="161"/>
      </rPr>
      <t xml:space="preserve"> : ζεστό κρύο νερό, Υλικά για το πλύσιμο και το στέγνωμα των χεριών</t>
    </r>
  </si>
  <si>
    <t xml:space="preserve">Αποφυγή επαφής των σφάγιων με τοίχους, πατώματα επιφάνειες </t>
  </si>
  <si>
    <t>Πριόνι διχοτόμησης -  Εργαλεία κοπής</t>
  </si>
  <si>
    <t xml:space="preserve">NA </t>
  </si>
  <si>
    <t xml:space="preserve">Αποστειρωτήρες για κάθε κοπτικό εργαλείο </t>
  </si>
  <si>
    <t>Ψυγείο αποθήκευσης υπόπτων που να κλειδώνει</t>
  </si>
  <si>
    <t>Εξοπλισμός για την ανίχνευση Trichinella με τη μέθοδο της τεχνητής πέψης</t>
  </si>
  <si>
    <t>Αίθουσα εκκένωσης και καθαρισμού στομάχων και εντέρων</t>
  </si>
  <si>
    <t>Αίθουσα χειρισμού καθαρών στομάχων και εντέρων</t>
  </si>
  <si>
    <t>Χώρος καθαρισμού άλλων εντοσθίων (ήπατα, κύστεις, αδένες)</t>
  </si>
  <si>
    <t>Χώρος χειρισμού κεφαλών μετά την εκδορά, εάν δεν πραγματοποιείται στην αλυσίδα σφαγής</t>
  </si>
  <si>
    <t>Χώρος συσκευασίας εντοσθίων</t>
  </si>
  <si>
    <t>Χώρος επεξεργασίας άκρων</t>
  </si>
  <si>
    <t>Επαρκής αερισμός (φυσικός-τεχνητός)</t>
  </si>
  <si>
    <t xml:space="preserve">Άνετες συνθήκες  για τον κτηνίατρο για τον επίσημο έλεγχο σε όλα τα στάδια και τις γραμμές.  </t>
  </si>
  <si>
    <t>Νιπτήρας - αποστειρωτήρας στη διάθεση του  κτηνιάτρου</t>
  </si>
  <si>
    <r>
      <rPr>
        <b/>
        <u/>
        <sz val="12"/>
        <color rgb="FF000000"/>
        <rFont val="Calibri"/>
        <family val="2"/>
        <charset val="161"/>
      </rPr>
      <t>Σχόλια - Παρατηρήσεις</t>
    </r>
    <r>
      <rPr>
        <sz val="12"/>
        <color rgb="FF000000"/>
        <rFont val="Calibri"/>
        <family val="2"/>
        <charset val="161"/>
      </rPr>
      <t xml:space="preserve"> :</t>
    </r>
  </si>
  <si>
    <t xml:space="preserve">B. Πρακτική εργασίας </t>
  </si>
  <si>
    <t>Αποφυγή επιμόλυνσης του σφάγιου από το περιεχόμενο του πεπτικού συστήματος</t>
  </si>
  <si>
    <t>Απόσταση μεταξύ σφάγιων για την αποφυγή επιμολύνσεων</t>
  </si>
  <si>
    <t>Διαβροχή, πολτοποίηση ή άσκηση πίεσης για διευκόλυνση της διέλευσής τους από τις οπές</t>
  </si>
  <si>
    <t>Διαχείριση των υλικών που κατακρατούνται από τα φίλτρα ως υλικά της κατ. 1(χώροι αφαίρεσης ΥΕΚ) ή κατ2 (λοιποί χώροι)</t>
  </si>
  <si>
    <t xml:space="preserve">ΖΥΠ  </t>
  </si>
  <si>
    <t>Κατασχέσεις τμημάτων του σφάγιου  ή τμήματα που δεν οδηγούνται για ανθρώπινη κατανάλωση για άλλους λόγους   (Καν 1069/2009 &amp; ΠΔ 211/2006) Συλλογή, Διαχωρισμός, Ταυτοποίηση, Σήμανση</t>
  </si>
  <si>
    <t>Μεταφορά τους με τρόπο που να μην προκαλεί επιμολύνσεις και διασταυρώσεις</t>
  </si>
  <si>
    <t>Ξεχωριστοί κάδοι με ταμπέλες (κίτρινες- πράσινες ) για τον άμεσο διαχωρισμό, ταξινόμηση και επισήμανση των υλικών κατ.2 και κατ 3</t>
  </si>
  <si>
    <t xml:space="preserve">Υλικά  Ειδικού Κινδύνου </t>
  </si>
  <si>
    <t xml:space="preserve">Αφαίρεση   με τρόπο ώστε να αποφεύγονται οι επιμολύνσεις  </t>
  </si>
  <si>
    <t>Μεταφορά με τρόπο που να μην προκαλεί επιμολύνσεις και διασπορά</t>
  </si>
  <si>
    <t>Διαδικασία απομάκρυνσης ΝΜ με την μέθοδο του αέρα</t>
  </si>
  <si>
    <t xml:space="preserve">Πριόνι διχοτόμησης για επαλήθευση μεθόδου κάθε 10 σφάγια </t>
  </si>
  <si>
    <t>Απόρριψη Υλικών Ειδικού Κινδύνου σε ειδικούς κάδους με καπάκι σημασμένους με ταμπέλα μαύρου χρώματος  ως υλικά ΚΑΤ1</t>
  </si>
  <si>
    <t xml:space="preserve">Χρωματισμός των ΥΕΚ  με ανεξίτηλη χρωστική </t>
  </si>
  <si>
    <t>ΣΥΝΟΛΟ ΚΕΦΑΛΑΙΟΥ 5</t>
  </si>
  <si>
    <t>6. ΨΥΞΗ – ΑΠΟΘΗΚΕΥΣΗ</t>
  </si>
  <si>
    <t>Α. Σχεδιασμός &amp; διαμόρφωση χώρου-Εξοπλισμός  (ψυκτικοί θάλαμοι)</t>
  </si>
  <si>
    <t xml:space="preserve">Διαμόρφωση χώρου ώστε να επιτρέπει τον καθαρισμό, την απολύμανση και την απομάκρυνση των ρύπων </t>
  </si>
  <si>
    <t>Επάρκεια χώρου για την κυκλοφορία του αέρα και τον επαρκή αερισμό για την αποφυγή  υδρατμών στην επιφάνεια του σφαγίου</t>
  </si>
  <si>
    <t>Αποφυγή επαφής των σφάγιων με τοίχους, πατώματα,  επιφάνειες</t>
  </si>
  <si>
    <r>
      <rPr>
        <sz val="12"/>
        <color rgb="FF000000"/>
        <rFont val="Times New Roman"/>
        <family val="1"/>
        <charset val="161"/>
      </rPr>
      <t xml:space="preserve">Ύπαρξη ψυκτικού χώρου δεσμευμένων και των  εξεταζομένων για τις </t>
    </r>
    <r>
      <rPr>
        <b/>
        <sz val="12"/>
        <color rgb="FF000000"/>
        <rFont val="Times New Roman"/>
        <family val="1"/>
        <charset val="161"/>
      </rPr>
      <t xml:space="preserve">Μ.Σ.Ε. </t>
    </r>
    <r>
      <rPr>
        <sz val="12"/>
        <color rgb="FF000000"/>
        <rFont val="Times New Roman"/>
        <family val="1"/>
        <charset val="161"/>
      </rPr>
      <t>που κλειδώνει</t>
    </r>
  </si>
  <si>
    <t>Δυνατότητα επαρκούς αποστράγγισης υδάτων/Υγειονομικά Φρεάτια</t>
  </si>
  <si>
    <t>Αποφυγή συμπύκνωσης υδρατμών και σχηματισμού μούχλας</t>
  </si>
  <si>
    <t xml:space="preserve">Προστασία από θραύση κρυστάλλων και τζαμιών : παράθυρα και λαμπτήρες  </t>
  </si>
  <si>
    <t>Αγωγός απομάκρυνσης υγρών ψυκτικού μηχανήματος</t>
  </si>
  <si>
    <t>Ψυκτικός θάλαμος για τα δέρματα</t>
  </si>
  <si>
    <t xml:space="preserve">Ψυκτικός θάλαμος για τα υποπροϊόντα  </t>
  </si>
  <si>
    <t>Αρίθμηση θαλάμων</t>
  </si>
  <si>
    <t>Εξοπλισμός</t>
  </si>
  <si>
    <t>Θερμόμετρα για την μέτρηση της θερμοκρασίας του ψυκτικού θαλάμου</t>
  </si>
  <si>
    <t>Θερμόμετρα για την μέτρηση της θερμοκρασίας στο εσωτερικό της μάζας</t>
  </si>
  <si>
    <t>Αυτόματη Καταγραφή</t>
  </si>
  <si>
    <t>Συναγερμός σε περίπτωση αύξησης της θερμοκρασίας στους ψυκτικούς θαλάμους</t>
  </si>
  <si>
    <t xml:space="preserve">Εφαρμόζονται κανόνες ορθής βιομηχανικής  και υγιεινής πρακτικής στον τρόπο αποθήκευσης προϊόντων </t>
  </si>
  <si>
    <t>ΣΥΝΟΛΟ ΚΕΦΑΛΑΙΟΥ 6</t>
  </si>
  <si>
    <t xml:space="preserve">7. ΑΠΟΣΤΟΛΗ  </t>
  </si>
  <si>
    <t xml:space="preserve">Α. Σχεδιασμός &amp; διαμόρφωση χώρου-Εξοπλισμός  (χώρος αποστολής κρέατος) </t>
  </si>
  <si>
    <t xml:space="preserve">Καθαρισμός, απολύμανση και απομάκρυνση των ρύπων </t>
  </si>
  <si>
    <r>
      <rPr>
        <u/>
        <sz val="12"/>
        <color rgb="FF000000"/>
        <rFont val="Times New Roman"/>
        <family val="1"/>
        <charset val="161"/>
      </rPr>
      <t>Νιπτήρες</t>
    </r>
    <r>
      <rPr>
        <sz val="12"/>
        <color rgb="FF000000"/>
        <rFont val="Times New Roman"/>
        <family val="1"/>
        <charset val="161"/>
      </rPr>
      <t xml:space="preserve"> : ζεστό κρύο νερό, υλικά για το πλύσιμο και το στέγνωμα των χεριών</t>
    </r>
  </si>
  <si>
    <t xml:space="preserve">Βραχίονας μεταφόρτωσης κρέατος στα αυτοκίνητα  </t>
  </si>
  <si>
    <t>Δυνατότητα επαρκούς αποστράγγισης υδάτων/Υγειονομικά φρεάτια</t>
  </si>
  <si>
    <t>Θερμόμετρα για μέτρηση και καταγραφή θερμοκρασίας</t>
  </si>
  <si>
    <t>Φυσούνα στο σημείο φόρτωσης</t>
  </si>
  <si>
    <t>Παρουσία κατάλληλων παγίδων σε επαρκή αριθμό και σε κατάλληλα σημεία (ιδιαίτερα εντομοπαγιδες)</t>
  </si>
  <si>
    <t>Προστασία από θραύση κρυστάλλων και τζαμιών (παράθυρα και λαμπτήρες)</t>
  </si>
  <si>
    <t xml:space="preserve">Τρόπος φόρτωσης σφάγιων </t>
  </si>
  <si>
    <t>ΣΥΝΟΛΟ ΚΕΦΑΛΑΙΟΥ 7</t>
  </si>
  <si>
    <t>8. ΛΟΙΠΟΙ ΧΩΡΟΙ</t>
  </si>
  <si>
    <t>7.1. ΑΠΟΔΥΤΗΡΙΑ/ΤΟΥΑΛΕΤΕΣ</t>
  </si>
  <si>
    <t>Α. Σχεδιασμός &amp; διαμόρφωση χώρου –Εξοπλισμός</t>
  </si>
  <si>
    <t>Ξεχωριστά αποδυτήρια για την καθαρή και ακάθαρτη περιοχή. Τα αποδυτήρια της καθαρής καταλήγουν στην καθαρή περιοχή. Χωριστή φύλαξη ρούχων εργασίας- πολιτικών ρούχων. Υγειονομικός σχεδιασμός.</t>
  </si>
  <si>
    <t>Πατώματα, τοίχοι κατασκευασμένα από υλικά στεγανά, μη απορροφητικά, μη τοξικά που να καθαρίζονται και να πλένονται εύκολα, υγειονομικά φρεάτια</t>
  </si>
  <si>
    <t>Ντουλάπες για κάθε εργαζόμενο κατασκευασμένες από υλικά που να πλένονται εύκολα</t>
  </si>
  <si>
    <t>Υπάρχει διαθέσιμος προστατευτικός ιματισμός για το σύνολο του προσωπικού.</t>
  </si>
  <si>
    <t>Υπάρχει σύστημα απολύμανσης για ποδιές-παπούτσια.</t>
  </si>
  <si>
    <t>Πάγκος για την αλλαγή των υποδημάτων</t>
  </si>
  <si>
    <t>Τουαλέτες (με προθάλαμο) σε επαρκή αριθμό ανάλογα με τον αριθμό των εργαζομένων</t>
  </si>
  <si>
    <t xml:space="preserve">Νιπτήρες με ποδοκίνητο ή άλλο σύστημα χρήσης  </t>
  </si>
  <si>
    <t>Παροχή ζεστού κρύου νερού</t>
  </si>
  <si>
    <t xml:space="preserve">Υγρό σαπούνι, χαρτί μιας χρήσης, δοχεία απορριμμάτων ποδοκίνητα και με σκεπάσματα  </t>
  </si>
  <si>
    <t>Ντουζιέρες</t>
  </si>
  <si>
    <t>Εξαερισμός φυσικός ή τεχνητός</t>
  </si>
  <si>
    <t xml:space="preserve">7.2. ΓΡΑΦΕΙΟ ΚΤΗΝΙΑΤΡΟΥ  </t>
  </si>
  <si>
    <t>Γραφείο για αποκλειστική χρήση της κτηνιατρικής υπηρεσίας που να κλειδώνει</t>
  </si>
  <si>
    <t>Απαραίτητος εξοπλισμός (fax, τηλέφωνο, υπολογιστής  με σύνδεση στο διαδίκτυο)</t>
  </si>
  <si>
    <t>Ανεξάρτητη είσοδος-έξοδος  στο γραφείο αυτό</t>
  </si>
  <si>
    <r>
      <rPr>
        <u/>
        <sz val="12"/>
        <color rgb="FF000000"/>
        <rFont val="Times New Roman"/>
        <family val="1"/>
        <charset val="161"/>
      </rPr>
      <t>Κατάλληλες συνθήκες</t>
    </r>
    <r>
      <rPr>
        <sz val="12"/>
        <color rgb="FF000000"/>
        <rFont val="Times New Roman"/>
        <family val="1"/>
        <charset val="161"/>
      </rPr>
      <t>: επάρκεια χώρου, αερισμός, θερμοκρασία (ψύξη- θέρμανση), τουαλέτα</t>
    </r>
  </si>
  <si>
    <t xml:space="preserve">7.3. ΒΟΗΘΗΤΙΚΟΙ ΧΩΡΟΙ </t>
  </si>
  <si>
    <t>Αποθήκες (καθαριστικών, απολυμαντικών)</t>
  </si>
  <si>
    <t>Τα χρησιμοποιούμενα υλικά είναι ασφαλισμένα με πρόσβαση μόνο σε εξουσιοδοτημένο προσωπικό;</t>
  </si>
  <si>
    <t>Χώρος πλυσίματος εργαλείων και αποθήκευσης  καθαρών εργαλείων</t>
  </si>
  <si>
    <t>ΣΥΝΟΛΟ ΚΕΦΑΛΑΙΟΥ 8</t>
  </si>
  <si>
    <t>9. ΠΕΡΑΙΤΕΡΩ ΔΙΑΧΕΙΡΙΣΗ ΖΥΠ</t>
  </si>
  <si>
    <t>Ύπαρξη μονάδας μεταποίησης υλικών στον ίδιο χώρο αλλά σε τελείως ξεχωριστό κτίριο</t>
  </si>
  <si>
    <t>ΝΑΙ</t>
  </si>
  <si>
    <t>OXI</t>
  </si>
  <si>
    <t>Χρήση εγκεκριμένου  αποτεφρωτήρα στον χώρο του σφαγείου</t>
  </si>
  <si>
    <t>Στις δύο ανωτέρω περιπτώσεις υπάρχουν ξεχωριστές είσοδοι και έξοδοι για τις μονάδες αυτές, από εκείνες του σφαγείου</t>
  </si>
  <si>
    <t>Ύπαρξη  σύμβασης για την διαχείριση όταν δεν υπάρχουν τα ανωτέρω ή σε περίπτωση που υπάρχουν για την κάλυψη των υπόλοιπων κατηγοριών</t>
  </si>
  <si>
    <t>Το αίμα οδηγείται                                                                                                σε μονάδα μεταποίησης                                                                                σε μονάδα αποτέφρωσης                                                                 άλλη διαχείριση  περιγραφή:</t>
  </si>
  <si>
    <t xml:space="preserve">ΝΑΙ </t>
  </si>
  <si>
    <t>ΌΧΙ</t>
  </si>
  <si>
    <t>Συλλέγονται, σημαίνονται ανά κατηγορία και απομακρύνονται έγκαιρα σύμφωνα με τον Κανονισμό 1069/2009 τα Ζ.Υ.Π από τους χώρους παραγωγής ώστε να εξαλείφεται ο κίνδυνος επιμόλυνσης;</t>
  </si>
  <si>
    <t>Το σφαγείο διαθέτει δικά του εγκεκριμένα οχήματα για την μεταφορά ΖΥΠ</t>
  </si>
  <si>
    <t>NAI</t>
  </si>
  <si>
    <t>Συνεργάζεται με εγκεκριμένους μεταφορείς και διαχειριστές</t>
  </si>
  <si>
    <t>Κάδοι συλλογής υποπροϊόντων όλων των κατηγοριών  ανοξείδωτοι, αδιάβροχοι,  στεγανοί και καλυμμένοι</t>
  </si>
  <si>
    <t>Χώρος ειδικός για την απολύμανση των κάδων συλλογής υποπροϊόντων</t>
  </si>
  <si>
    <t>Ζυγολόγιο για τα ΖΥΠ</t>
  </si>
  <si>
    <t>ΣΥΝΟΛΟ ΚΕΦΑΛΑΙΟΥ 9</t>
  </si>
  <si>
    <t>10. ΚΑΘΑΡΙΟΤΗΤΑ / ΣΥΝΤΗΡΗΣΗ</t>
  </si>
  <si>
    <r>
      <rPr>
        <b/>
        <sz val="12"/>
        <color rgb="FF000000"/>
        <rFont val="Times New Roman"/>
        <family val="1"/>
        <charset val="161"/>
      </rPr>
      <t>Α.Καθαριότητα</t>
    </r>
    <r>
      <rPr>
        <sz val="12"/>
        <color rgb="FF000000"/>
        <rFont val="Times New Roman"/>
        <family val="1"/>
        <charset val="161"/>
      </rPr>
      <t xml:space="preserve"> </t>
    </r>
  </si>
  <si>
    <t>Επίπεδο καθαριότητας (συσσωρευμένοι ρύποι)</t>
  </si>
  <si>
    <t xml:space="preserve">Απουσία άχρηστων αντικειμένων  &amp; απορριμμάτων  </t>
  </si>
  <si>
    <r>
      <rPr>
        <b/>
        <sz val="12"/>
        <color rgb="FF000000"/>
        <rFont val="Times New Roman"/>
        <family val="1"/>
        <charset val="161"/>
      </rPr>
      <t>Β. Συντήρηση</t>
    </r>
    <r>
      <rPr>
        <sz val="12"/>
        <color rgb="FF000000"/>
        <rFont val="Times New Roman"/>
        <family val="1"/>
        <charset val="161"/>
      </rPr>
      <t xml:space="preserve">  </t>
    </r>
  </si>
  <si>
    <t>Επίπεδο Συντήρησης</t>
  </si>
  <si>
    <t>Τοίχοι, πατώματα, φρεάτια, οξειδώσεις μετάλλων, συναρμογές</t>
  </si>
  <si>
    <t xml:space="preserve"> Γ. Σύστημα ύδρευσης</t>
  </si>
  <si>
    <t>Η δεξαμενή νερού σκεπασμένη, κλειδωμένη,  καταλληλότητα υλικού</t>
  </si>
  <si>
    <t>ΣΥΝΟΛΟ ΚΕΦΑΛΑΙΟΥ 10</t>
  </si>
  <si>
    <t>ΑΜΕΣΕΣ ΕΝΕΡΓΕΙΕΣ</t>
  </si>
  <si>
    <t>ΣΥΝΟΛΟ ΚΕΦΑΛΑΙΩΝ</t>
  </si>
  <si>
    <t xml:space="preserve"> ΚΕΦΑΛΑΙΟ 1</t>
  </si>
  <si>
    <t xml:space="preserve"> ΚΕΦΑΛΑΙΟ 2</t>
  </si>
  <si>
    <t xml:space="preserve"> ΚΕΦΑΛΑΙΟ 3</t>
  </si>
  <si>
    <t xml:space="preserve"> ΚΕΦΑΛΑΙΟ 4</t>
  </si>
  <si>
    <t xml:space="preserve"> ΚΕΦΑΛΑΙΟ 5</t>
  </si>
  <si>
    <t xml:space="preserve"> ΚΕΦΑΛΑΙΟ 6</t>
  </si>
  <si>
    <t xml:space="preserve"> ΚΕΦΑΛΑΙΟ 7</t>
  </si>
  <si>
    <t xml:space="preserve"> ΚΕΦΑΛΑΙΟ 8</t>
  </si>
  <si>
    <t xml:space="preserve"> ΚΕΦΑΛΑΙΟ 9</t>
  </si>
  <si>
    <t xml:space="preserve"> ΚΕΦΑΛΑΙΟ 10</t>
  </si>
  <si>
    <t>ΠΑΡΑΤΗΡΗΣΕΙΣ</t>
  </si>
  <si>
    <t>Οδηγίες συμπλήρωσης α. Συστήνεται η τεκμηρίωση σχολίων στην σχετική στήλη, βασισμένα σε αντικειμενικές αποδείξεις προερχόμενες από τον γραπτό λόγο της επιχείρησης, παρατήρηση κατά τη διάρκεια του ελέγχου ή β. Τα αποτελέσματα επιθεώρησης κοινοποιούνται στην επιθεωρούμενη επιχείρηση κατά την ημέρα ελέγχου. Η επιχείρηση έχει την ευθύνη τεκμηρίωσης πρότασης πλάνου διορθωτικών ενεργειών το οποίο θα περιλαμβάνει εκτός της διορθωτικής ενέργειας στην οποία προτίθεται να προβεί, υπευθυνότητα και χρονοδιάγραμμα υλοποίησης.πληροφορία προερχόμενη από το προσωπικό της επιχείρησης. Η αρμόδια αρχή έχει την ευθύνη: i) της έγκρισης του πλάνου διορθωτικών ενεργειών (η οποία μπορεί να δοθεί ακόμη και την ημέρα ελέγχου) και ii) της επιβεβαίωσης υλοποίησης των διορθωτικών ενεργειών αφού αυτές έχουν ολοκληρωθεί iii) της επιβεβαίωσης υλοποίησης των διορθωτικών ενεργειών αφού αυτές έχουν ολοκληρωθεί.</t>
  </si>
  <si>
    <t>Ημερομηνία Επανελέγχου:……………………………………………………………………………………</t>
  </si>
  <si>
    <t xml:space="preserve">Υπογραφή (ες) Κτηνιάτρου (ων): 1.                                            2.                                             </t>
  </si>
  <si>
    <t>Υπογραφή (ες) του υπευθύνου ή του εκπροσώπου της επιχείρησης :</t>
  </si>
  <si>
    <r>
      <rPr>
        <b/>
        <sz val="7"/>
        <color rgb="FF000000"/>
        <rFont val="Times New Roman"/>
        <family val="1"/>
        <charset val="161"/>
      </rPr>
      <t xml:space="preserve">  </t>
    </r>
    <r>
      <rPr>
        <b/>
        <sz val="14"/>
        <color rgb="FF000000"/>
        <rFont val="Calibri"/>
        <family val="2"/>
        <charset val="161"/>
      </rPr>
      <t xml:space="preserve">ΑΠΟΤΕΛΕΣΜΑΤΑ ΕΠΙΘΕΩΡΗΣΗΣ – ΠΛΑΝΟ ΔΙΟΡΘΩΤΙΚΩΝ ΕΝΕΡΓΕΙΩΝ </t>
    </r>
  </si>
  <si>
    <t>ΑΡ.</t>
  </si>
  <si>
    <t>ΜΗ ΣΥΜΜΟΡΦΩΣΕΙΣ</t>
  </si>
  <si>
    <t>Προτεινόμενη διορθωτική ενέργεια από την επιχείρηση</t>
  </si>
  <si>
    <t>Υπευθυνότητα και χρονοδιάγραμμα υλοποίησης</t>
  </si>
  <si>
    <t>Έγκριση πλάνου διορθωτικών ενεργειών</t>
  </si>
  <si>
    <t>Επιβεβαίωση ολοκλήρωσης διορθ. ενέργειας</t>
  </si>
  <si>
    <t xml:space="preserve">Ημερομηνία: </t>
  </si>
  <si>
    <t>Ημερομηνία:</t>
  </si>
  <si>
    <t>Υπογραφή:</t>
  </si>
  <si>
    <t>ΠΕΡΙΦΕΡΕΙΑ</t>
  </si>
  <si>
    <t>ΠΕΡΙΦΕΡΕΙΑΚΗ ΕΝΟΤΗΤΑ………….</t>
  </si>
  <si>
    <t>ΕΝΤΥΠΟ ΕΛΕΓΧΟΥ ΠΡΟΑΠΑΙΤΟΥΜΕΝΩΝ ΚΑΙ HACCP</t>
  </si>
  <si>
    <t>1. HACCP</t>
  </si>
  <si>
    <t>1.1 ΓΕΝΙΚΕΣ ΑΠΑΙΤΗΣΕΙΣ</t>
  </si>
  <si>
    <t>Υπάρχει εγκατεστημένη μια μελέτη HACCP;</t>
  </si>
  <si>
    <t>Υπάρχει ένα εγχειρίδιο HACCP ή ένα εγχειρίδιο ασφάλειας - ποιότητας;</t>
  </si>
  <si>
    <t xml:space="preserve">Πληρούνται οι ελάχιστες απαιτήσεις του Οδηγού για τις ελάχιστες απαιτήσεις αναφορικά με την Εφαρμογή
Συστήματος Βάσει των Αρχών του HACCP
</t>
  </si>
  <si>
    <t>Υπάρχει τεκμηριωμένη πολιτική ασφάλειας της επιχείρησης;</t>
  </si>
  <si>
    <t>Έχει οριστεί πεδίο εφαρμογής της εγκατεστημένης μελέτης HACCP που να περιλαμβάνει τις δραστηριότητες της εταιρίας και τα εμπλεκόμενα προϊόντα;</t>
  </si>
  <si>
    <t>Υπάρχουν προϊόντα, υπηρεσίες ή δραστηριότητες, τα οποία δεν περιλαμβάνονται στο πεδίο εφαρμογής της επιχείρησης; Ποια είναι αυτά; (περιγραφή στα σχόλια)</t>
  </si>
  <si>
    <t>1.2 ΟΜΑΔΑ HACCP</t>
  </si>
  <si>
    <t>Έχει οριστεί  ομάδα  HACCP; Από ποια μέλη αποτελείται;</t>
  </si>
  <si>
    <t>Έχει οριστεί υπεύθυνος της ομάδας ασφάλειας τροφίμων HACCP;</t>
  </si>
  <si>
    <t xml:space="preserve"> Έχει ο υπεύθυνος της ομάδας HACCP την απαραίτητη εκπαίδευση και εμπειρία προκειμένου να ανταποκριθεί στα καθήκοντά του;</t>
  </si>
  <si>
    <t xml:space="preserve">Τα μέλη της ομάδας HACCP είναι επαρκώς εκπαιδευμένα (σχετική τεκμηρίωση); </t>
  </si>
  <si>
    <t>1.3 ΠΕΡΙΓΡΑΦΗ ΠΡΟΪΟΝΤΩΝ</t>
  </si>
  <si>
    <t>Υπάρχουν περιγραφές  προϊόντων ;</t>
  </si>
  <si>
    <t>1.4 ΔΙΑΓΡΑΜΜΑ ΡΟΗΣ</t>
  </si>
  <si>
    <t>Υπάρχει διάγραμμα/τα ροής που να περιγράφει τα στάδια παραγωγικών διαδικασιών της εταιρείας;</t>
  </si>
  <si>
    <t>Επαληθεύεται στην πράξη;</t>
  </si>
  <si>
    <t>Τα διαγράμματα ροής περιλαμβάνουν  όλα τα εισερχόμενα και εξερχόμενα υλικά, π.χ. πρώτες ύλες, συσκευαστικά υλικά, νερό, υποπροϊόντα και παραπροϊόντα;</t>
  </si>
  <si>
    <t>1.5 ΑΝΑΛΥΣΗ ΕΠΙΚΙΝΔΥΝΟΤΗΤΑΣ</t>
  </si>
  <si>
    <t>Έχει γίνει ανάλυση επικινδυνότητας που να περιλαμβάνει όλους τους λογικά αναμενόμενα κινδύνους (μικροβιολογικούς – χημικούς – φυσικούς) που εμπλέκονται στα στάδια των παραγωγικών διαδικασιών;</t>
  </si>
  <si>
    <t>Έχουν αξιολογηθεί οι κίνδυνοι ως προς την σημαντικότητά τους λαμβάνοντας υπόψη την πιθανότητα εμφάνισής τους και την σοβαρότητα επίπτωσής τους στην δημόσια υγεία;</t>
  </si>
  <si>
    <t>Έχουν εγκατασταθεί προληπτικά μέτρα ελέγχου για όλους τους αναγνωρισμένους κινδύνους;</t>
  </si>
  <si>
    <t>Έχει χρησιμοποιηθεί μια επιστημονικά τεκμηριωμένη μέθοδος προκειμένου να αναγνωριστούν OPRPs ή CCPs π.χ. Codex Alimentarious – δέντρο αποφάσεων τεσσάρων ερωτήσεων; (Εφόσον έχουν καθοριστεί CCPs από τον φορέα)</t>
  </si>
  <si>
    <t>1.6  ΣΗΜΕΙΑ ΕΛΕΓΧΟΥ/OPRPs – ΣΧΕΔΙΟ HACCP</t>
  </si>
  <si>
    <t>Έχουν οριστεί  όρια για όλα τα  σημεία ελέγχου που να διασφαλίζουν την ασφάλεια των παραγόμενων προϊόντων;</t>
  </si>
  <si>
    <t>Έχουν οριστεί διορθωτικές ενέργειες που να περιγράφουν τα μέτρα που λαμβάνει η εταιρία όταν  σημεία ελέγχου βρεθούν εκτός ορίων;</t>
  </si>
  <si>
    <t>Υπάρχει πρόνοια για τα προϊόντα που έχουν παραχθεί όσο τα  σημεία ελέγχου βρίσκονταν εκτός ορίων;</t>
  </si>
  <si>
    <t>Έχει οριστεί μέθοδος τεκμηρίωσης για τα  σημεία ελέγχου δηλ. υπευθυνότητα – μέθοδος/περιοχή - συχνότητα τεκμηρίωσης (ποιος – που - πότε);</t>
  </si>
  <si>
    <t>Η συχνότητα τεκμηρίωσης των  σημείων ελέγχου κρίνεται ικανοποιητική;</t>
  </si>
  <si>
    <t>Τεκμηριώνονται διορθωτικές ενέργειες σε περιπτώσεις που έχει προκύψει ανάγκη;</t>
  </si>
  <si>
    <t>1.7 EΠΙΒΕΒΑΙΩΣΗ ΜΕΛΕΤΗΣ HACCP</t>
  </si>
  <si>
    <t>Υπάρχουν διαδικασίες επιβεβαίωσης εφαρμογής της εφαρμοζόμενης μελέτης HACCP, π.χ. εσωτερικές επιθεωρήσεις – αναλύσεις προϊόντων κτλ. ;</t>
  </si>
  <si>
    <t>Τηρείται αρχείο μεθόδων επιβεβαίωσης της μελέτης HACCP, π.χ. αρχείο εσωτερικών επιθεωρήσεων, φάκελος αναλύσεων;</t>
  </si>
  <si>
    <t>Υπάρχει εγκεκριμένο πρόγραμμα αναλύσεων; Υπάρχει τεκμηριωμένη ανάλυση για επιλεγμένη συχνότητα μικροβιολογικής δειγματοληψίας τελικών προϊόντων σύμφωνα με το άρθρο 4 του κανονισμού (ΕΚ) αριθ. 2073/2005 της Επιτροπής</t>
  </si>
  <si>
    <t>Το πρόγραμμα αναλύσεων, καλύπτει τελικά προϊόντα και χρησιμοποιούμενο νερό;</t>
  </si>
  <si>
    <t>Το πρόγραμμα αναλύσεων, λαμβάνει υπόψη του το ιστορικό της επιχείρησης, και νομοθετικές απαιτήσεις;</t>
  </si>
  <si>
    <t>Υπάρχει διαδικασία ανασκόπησης του προγράμματος αναλύσεων λαμβάνοντας υπόψη τα αποτελέσματα των ελέγχων;</t>
  </si>
  <si>
    <t>Σε περιπτώσεις ύπαρξης εργαστηρίου της επιχείρησης, υπάρχουν αναλύσεις επιβεβαίωσης αποτελεσμάτων με εξωτερικό εργαστήριο ή συμμετοχή σε διεργαστηριακό πρόγραμμα αναλύσεων;</t>
  </si>
  <si>
    <t>1.8 ΤΗΡΗΣΗ ΑΡΧΕΙΩΝ</t>
  </si>
  <si>
    <t>Τηρούνται αρχεία που να αποδεικνύουν την εφαρμογή της μελέτης HACCP;</t>
  </si>
  <si>
    <t>Η περίοδος τήρησης των αρχείων, συμβαδίζει με τυχόν νομοθετικές απαιτήσεις και καλύπτουν σε κάθε περίπτωση το χρόνο διάρκειας ζωής των παραγόμενων προϊόντων;</t>
  </si>
  <si>
    <t>Τα αρχεία είναι επαρκώς ενημερωμένα;</t>
  </si>
  <si>
    <t>1.9 ΑΝΑΣΚΟΠΗΣΗ ΜΕΛΕΤΗΣ HACCP</t>
  </si>
  <si>
    <t>Έχουν οριστεί συχνότητα και λόγοι ανασκόπησης της εφαρμοζόμενης μελέτης ΗΑCCP;</t>
  </si>
  <si>
    <t>Έχουν παραστεί αιτίες ανασκόπησης της εφαρμοζόμενης μελέτης;</t>
  </si>
  <si>
    <t>2. ΠΡΟΑΠΑΙΤΟΥΜΕΝΑ ΠΡΟΓΡΑΜΜΑΤΑ</t>
  </si>
  <si>
    <t xml:space="preserve">2.1 ΠΡΟΣΩΠΙΚΟ </t>
  </si>
  <si>
    <t>Α. ΥΓΕΙΑ- ΚΑΝΟΝΕΣ ΒΑΣΙΚΗΣ ΥΓΙΕΙΝΗΣ</t>
  </si>
  <si>
    <t>Υπάρχουν τεκμηριωμένοι κανόνες βασικής υγιεινής προσωπικού;</t>
  </si>
  <si>
    <t>Εφαρμόζονται οι κανόνες βασικής υγιεινής από το προσωπικό;</t>
  </si>
  <si>
    <t>Ελέγχεται η εφαρμογή της τήρησης των κανόνων βασικής υγιεινής του προσωπικού;</t>
  </si>
  <si>
    <t>Β. ΕΚΠΑΙΔΕΥΣΗ ΠΡΟΣΩΠΙΚΟΥ</t>
  </si>
  <si>
    <t>Αναγνωρίζονται οι ανάγκες εκπαίδευσης του προσωπικού;</t>
  </si>
  <si>
    <t>Υπάρχει πρόγραμμα εκπαίδευσης προσωπικού;</t>
  </si>
  <si>
    <t>Υπάρχει πρόγραμμα εκπαίδευσης έκτακτου προσωπικού;</t>
  </si>
  <si>
    <t>Έχει εκπαιδευτεί το σύνολο του προσωπικού πάνω στους κανόνες βασικής υγιεινής, ορθής υγιεινής πρακτικής, ορθής βιομηχανικής πρακτικής και σύμφωνα με τα καθήκοντα και αρμοδιότητές του;</t>
  </si>
  <si>
    <t>Υπάρχει τεκμηρίωση της εκπαίδευσης, π.χ. παρουσιολόγιο εκπαίδευσης, καρτέλες εκπαίδευσης, υπογραφές εκπαιδευτών και εκπαιδευομένων ;</t>
  </si>
  <si>
    <t>Σε περιπτώσεις νέου προσωπικού ή παρατήρησης αποκλίσεων εκ μέρους του προσωπικού από τους τεκμηριωμένους κανόνες της επιχείρησης, επανεξετάζονται οι ανάγκες εκπαίδευσης;</t>
  </si>
  <si>
    <t>Διαθέτει το σύνολο του προσωπικού βεβαιώσεις εκδοροσφαγέα;</t>
  </si>
  <si>
    <t>Διαθέτει το σύνολο του προσωπικού που ασχολείται με τη σφαγή και τις σχετικές εργασίες και ο υπεύθυνος καλής μεταχείρισης των ζώων, πιστοποιητικά ικανότητας σχετικά με την προστασία των ζώων για τις εργασίες που εκτελούνται στο σφαγείο και για τις κατηγορίες των ζώων που σφάζονται;</t>
  </si>
  <si>
    <t>Γ. ΚΑΘΗΚΟΝΤΑ</t>
  </si>
  <si>
    <t>Έχουν ορισθεί υπεύθυνοι για τη λειτουργία του σφαγείου;</t>
  </si>
  <si>
    <t>Υπάρχει περιγραφή των καθηκόντων του προσωπικού;</t>
  </si>
  <si>
    <t>2.2 ΠΟΛΙΤΙΚΕΣ ΠΑΡΑΓΩΓΗΣ ΚΑΙ ΔΙΑΔΙΚΑΣΙΕΣ</t>
  </si>
  <si>
    <t>Α. ΚΑΝΟΝΕΣ ΟΡΘΗΣ ΒΙΟΜΗΧΑΝΙΚΗΣ ΚΑΙ ΥΓΙΕΙΝΗΣ ΠΡΑΚΤΙΚΗΣ</t>
  </si>
  <si>
    <t>Υπάρχουν τεκμηριωμένοι κανόνες ορθής βιομηχανικής και υγιεινής πρακτικής;</t>
  </si>
  <si>
    <t>Υπάρχει σύστημα ελέγχου της εφαρμογής των κανόνων ορθής βιομηχανικής και υγιεινής πρακτικής, π.χ. επίβλεψη από προϊστάμενο;</t>
  </si>
  <si>
    <t>Β.ΚΑΘΑΡΙΟΤΗΤΑ - ΑΠΟΛΥΜΑΝΣΗ</t>
  </si>
  <si>
    <t>Υπάρχει ένα πρόγραμμα καθαριότητας που να περιλαμβάνει επαρκείς πληροφορίες, π.χ. περιοχή, μέθοδος καθαρισμού, χρησιμοποιούμενο χημικό, συγκέντρωση χημικού;</t>
  </si>
  <si>
    <t>Το πρόγραμμα καθαρισμού περιλαμβάνει το σύνολο των εγκαταστάσεων, εξοπλισμού και μέσων της εταιρίας (παραλαβή, παραγωγικοί χώροι, αποθηκευτικοί χώροι, φορτώσεις, εξωτερικοί χώροι, βοηθητικοί χώροι προσωπικού, τουαλέτες, μεταφορικά μέσα κτλ);</t>
  </si>
  <si>
    <t xml:space="preserve">Υπάρχουν διαδικασίες για την καθαριότητα των συσκευών αναισθητοποίησης </t>
  </si>
  <si>
    <t>Υπάρχουν δελτία ασφάλειας (MSDS) για τα χρησιμοποιούμενα υλικά;</t>
  </si>
  <si>
    <t>Τεκμηριώνεται η εφαρμογή του προγράμματος καθαριότητας;</t>
  </si>
  <si>
    <t>Υπάρχουν διαδικασίες επιβεβαίωσης για την εφαρμογή του προγράμματος καθαριότητας, π.χ. οπτικοί έλεγχου, swab tests, ATP tests, λουμινόμετρο, λαμβάνοντας υπόψη και τυχόν νομοθετικές απαιτήσεις, π.χ. ελέγχους επιφανειών;</t>
  </si>
  <si>
    <t>Η συχνότητα και οι επιλεγμένες μέθοδοι επιβεβαίωσης του προγράμματος καθαριότητας κρίνονται ικανοποιητικά λαμβάνοντας υπόψη την δραστηριότητα της εταιρίας;</t>
  </si>
  <si>
    <t>Περιγράφονται διορθωτικές ενέργειες σε περιπτώσεις μη ικανοποιητικής εφαρμογής του προγράμματος καθαριότητας;</t>
  </si>
  <si>
    <t>Το εμπλεκόμενο με την καθαριότητα προσωπικό έχει λάβει σχετική εκπαίδευση;</t>
  </si>
  <si>
    <t>Γ. ΜΥΟΚΤΟΝΙΑ - ΑΠΕΝΤΟΜΩΣΗ</t>
  </si>
  <si>
    <t>Υπάρχει εγκατεστημένο ένα πρόγραμμα μυοκτονίας – απεντόμωσης;</t>
  </si>
  <si>
    <t>Στην περίπτωση εξωτερικού συνεργάτη, υπάρχει υπογεγραμμένο συμβόλαιο μεταξύ των δύο μερών; Ο εξωτερικός συνεργάτης, διαθέτει άδεια από την αρμόδια κρατική αρχή;</t>
  </si>
  <si>
    <t>Στην περίπτωση προγράμματος αυτοελέγχου της εταιρίας, το εμπλεκόμενο προσωπικό έχει λάβει σχετική εκπαίδευση και κρίνεται επαρκής;</t>
  </si>
  <si>
    <t>Είναι εγκεκριμένα τα σκευάσματα;</t>
  </si>
  <si>
    <t>Η συχνότητα εφαρμογών είναι τεκμηριωμένη; Κρίνεται ικανοποιητική λαμβάνοντας υπόψη, το ιστορικό της εταιρίας, την περιοχή της εγκατάστασης και τις εμπλεκόμενες δραστηριότητες;</t>
  </si>
  <si>
    <t>Υπάρχει κάτοψη που να περιλαμβάνει τις παγίδες ελέγχου και δολωματικών σταθμών τρωκτικών και εντόμων;</t>
  </si>
  <si>
    <t>Η τοποθέτηση παγίδων – δολωματικών σταθμών τρωκτικών και εντομοπαγίδων κρίνεται ικανοποιητική και εξασφαλίζει επαρκή έλεγχο των εγκαταστάσεων;</t>
  </si>
  <si>
    <t>Υπάρχει τεκμηρίωση παρακολούθησης του προγράμματος μυοκτονίας – απεντόμωσης;</t>
  </si>
  <si>
    <t>2.3 ΕΞΟΠΛΙΣΜΟΣ</t>
  </si>
  <si>
    <t>Α. ΣΥΝΤΗΡΗΣΗ ΕΞΟΠΛΙΣΜΟΥ</t>
  </si>
  <si>
    <t>Ο χρησιμοποιούμενος εξοπλισμός ικανοποιεί τις απαιτήσεις ορθής υγιεινής και ορθής βιομηχανικής πρακτικής;</t>
  </si>
  <si>
    <t>Υπάρχει ένα πρόγραμμα προληπτικής συντήρησης των συσκευών αναισθητοποίησης και του λοιπού εξοπλισμού (είδος εξοπλισμού, είδος συντήρησης, συχνότητα εφαρμογής);</t>
  </si>
  <si>
    <t>Τεκμηριώνονται βλάβες εκτός των προληπτικών συντηρήσεων συμπεριλαμβανομένων των συσκευών αναισθητοποίησης;</t>
  </si>
  <si>
    <t>Το εμπλεκόμενο με τις συντηρήσεις προσωπικό, είναι επαρκώς εκπαιδευμένο;</t>
  </si>
  <si>
    <t>Λαμβάνονται προληπτικά μέτρα για αποφυγή επιμολύνσεων κατά τη διάρκεια συντηρήσεων όταν αυτές λαμβάνουν χώρα σε χρόνο λειτουργίας της επιχείρησης;</t>
  </si>
  <si>
    <t>Β. ΔΙΑΚΡΙΒΩΣΗ ΕΞΟΠΛΙΣΜΟΥ</t>
  </si>
  <si>
    <t>Έχει αναγνωριστεί ο μετρητικός εξοπλισμός που χρησιμοποιεί η εταιρία για μετρήσεις κρίσιμες για την ασφάλεια και τη συμμόρφωση των παραγόμενων προϊόντων, π.χ. συσκευές αναισθητοποίσης, θερμόμετρα, στοιχεία ψύξης – κατάψυξης, αποστειρωτήρες,  στοιχεία μεταφορικών μέσων, ζυγοί, κτλ.;</t>
  </si>
  <si>
    <t>Έχει οριστεί η συχνότητα διακρίβωσης ή βαθμονόμησης του εξοπλισμού;</t>
  </si>
  <si>
    <t>Υπάρχουν πιστοποιητικά διακρίβωσης για το σύνολο του μετρητικού εξοπλισμού;</t>
  </si>
  <si>
    <t>Στην περίπτωση εσωτερικής βαθμονόμησης, υπάρχουν πιστοποιητικά διακρίβωσης για τον εξοπλισμό που χρησιμοποιείται ως μάρτυρας (standard equipment);</t>
  </si>
  <si>
    <t>Στην περίπτωση εσωτερικής βαθμονόμησης, υπάρχει διαδικασία που να περιγράφει την μέθοδο που θα ακολουθηθεί, π.χ. αριθμός μετρήσεων, περιοχή μέτρησης, αποδεκτά όρια απόκλισης κτλ.;</t>
  </si>
  <si>
    <t>Υπάρχει τεκμηρίωση για τις μετρήσεις εσωτερικής βαθμονόμησης;</t>
  </si>
  <si>
    <t xml:space="preserve">2.4 ΥΠΟΔΟΧΗ ΚΑΙ ΟΡΘΗ ΜΕΤΑΧΕΙΡΙΣΗ ΖΩΩΝ </t>
  </si>
  <si>
    <t>Έχουν συνταχθεί Πρότυπες Διαδικασίες Λειτουργίας σχετικά με την προστασία των ζώων κατά τη θανάτωση και τις σχετικές εργασίες.</t>
  </si>
  <si>
    <t>Προβλέπονται και πραγματοποιούνται ιδιαίτερες μέθοδοι σφαγής που προβλέπονται από λατρευτικούς τύπους;</t>
  </si>
  <si>
    <t>ΟΧΙ</t>
  </si>
  <si>
    <t>Έχει οριστεί υπεύθυνος για την καλή μεταχείριση των ζώων;</t>
  </si>
  <si>
    <t>Ο υπεύθυνος για την καλή μεταχείριση των ζώων τηρεί αρχείο των ενεργειών που αναλαμβάνονται για να βελτιωθεί η μεταχείριση των ζώων στο σφαγείο;</t>
  </si>
  <si>
    <t>Τηρούνται διαδικασίες για έλεγχο των πληροφοριών για την Τροφική Αλυσίδα (Υπεύθυνη Δήλωση Παραγωγού);</t>
  </si>
  <si>
    <t>Τηρούνται διαδικασίες για έλεγχο ενωτίων, πιστοποιητικών, διαβατηρίων;</t>
  </si>
  <si>
    <t>Τηρούνται διαδικασίες για έλεγχο του επιπέδου καθαριότητας των ζώων;</t>
  </si>
  <si>
    <t>Πραγματοποιείται έλεγχος των αδειών καταλληλότητας των μέσων μεταφοράς;</t>
  </si>
  <si>
    <t>Πραγματοποιείται έλεγχος  στα οχήματα του τρόπου μεταφοράς των ζώων;</t>
  </si>
  <si>
    <t>Πραγματοποιείται παρατήρηση του τρόπου χειρισμού των ζώων;</t>
  </si>
  <si>
    <t xml:space="preserve">Καταγράφεται η ημερομηνία και ώρα άφιξης των ζώων  καθώς και η ημερομηνία και ώρα σφαγής; </t>
  </si>
  <si>
    <t>Προβλέπεται διαδικασία προγραμματισμού των αφίξεων με βάση της χωρητικότητα των χώρων σταβλισμού, έτσι ώστε να αποφεύγεται η υπερφόρτωσή τους, ιδιαίτερα σε περιόδους αιχμής, π.χ. Πάσχα;</t>
  </si>
  <si>
    <t xml:space="preserve">Προβλέπονται μέτρα που πρέπει να λαμβάνονται σε περίπτωση έκτακτων και μη αναμενόμενων συμβάντων (π.χ. δύστροπα ή επιθετικά ζώα, άρρωστα ή τραυματισμένα ζώα, μη σωστή λειτουργία τμήματος του εξοπλισμού του σφαγείου, ακραίες καιρικές συνθήκες κλπ); </t>
  </si>
  <si>
    <t xml:space="preserve">Προβλέπεται παροχή τροφής και κατάλληλης στρωμνής στα ζώα που παραμένουν περισσότερες από δώδεκα (12) ώρες στο σφαγείο; </t>
  </si>
  <si>
    <t xml:space="preserve">Καθορίζονται οι προτεραιότητες σφαγής και τα ειδικά μέτρα που πρέπει να λαμβάνονται για ζώα που χρειάζονται ειδική μεταχείριση (π.χ. ζώα που δεν έχουν ακόμα απογαλακτιστεί, γαλουχούντα ζώα γαλακτοπαραγωγής, θηλυκά ζώα που έχουν γεννήσει κατά τη διάρκεια του ταξιδιού, ζώα που παραδίνονται σε κιβώτια); </t>
  </si>
  <si>
    <t>Προβλέπεται και εφαρμόζεται διαδικασία επείγουσας σφαγής στο σημείο που βρίσκονται, ζώα που δεν μπορούν να περπατήσουν,</t>
  </si>
  <si>
    <t xml:space="preserve">Ορίζονται για κάθε χρησιμοποιούμενη μέθοδο αναισθητοποίησης, οι βασικές παράμετροι, οι οποίες εξασφαλίζουν την αποτελεσματική αναισθητοποίηση; </t>
  </si>
  <si>
    <t>Καθορίζονται τα μέτρα που πρέπει να λαμβάνονται σε κάθε περίπτωση που διαπιστώνεται κατά τον έλεγχο μη αποτελεσματική αναισθητοποίηση ενός ζώου ή ύπαρξη σημείων ζωής σε ζώο που σφάζεται με μεθόδους σφαγής που προβλέπονται από λατρευτικούς τύπους;</t>
  </si>
  <si>
    <t>Εφαρμόζεται διαδικασία παρακολούθησης της αποτελεσματικότητας της αναισθητοποίησης σε όλες τις γραμμές σφαγής;</t>
  </si>
  <si>
    <t>Η εφαρμοζόμενη διαδικασία παρακολούθησης της αποτελεσματικότητας της αναισθητοποίησης περιγράφει τον τρόπο διενέργειας των ελέγχων και περιλαμβάνει:                       α) ονοματεπώνυμο υπεύθυνου;                                                    β) τουλάχιστον δύο δείκτες ανίχνευσης της απώλειας της αισθητηριακής αντίληψης;                                                             γ) τουλάχιστον δύο δείκτες απουσίας ζωτικών σημείων σε περίπτωση σφαγής που προβλέπονται από λατρευτικούς τύπους;                                                                                        δ) περιστάσεις και χρόνος  (αμέσως μετά την αναισθητοποίηση, κατά τη διενέργεια της τομής αφαίμαξης, κατά την αφαίμαξη) κατά τον οποίο εφαρμόζονται οι έλεγχοι για την αποτελεσματικότητα της αναισθητοποίησης;                             ε) αριθμό ζώων κάθε ημέρας σφαγής που πρέπει να ελέγχεται;   στ) κριτήρια με τα οποία καθορίζεται αν τα αποτελέσματα του ελέγχου είναι ικανοποιητικά;                                                        ζ) κατάλληλες διαδικασίες ώστε να εξασφαλίζεται ότι σε περίπτωση μη συμμόρφωσης  επανεξετάζονται οι εργασίες αναισθητοποίησης και θανάτωσης για να εντοπιστούν οι τυχόν ατέλειες και να ληφθούν διορθωτικές ενέργειες;</t>
  </si>
  <si>
    <t>Η συχνότητα των ελέγχων που εφαρμόζεται καθορίζεται με βάση το αποτέλεσμα προηγούμενων ελέγχων και λαμβάνει υπόψη τους κύριους παράγοντες κινδύνου όπως οι αλλαγές του είδους, του τύπου ή του μεγέθους των σφαζόμενων ζώων, αλλαγές του προσωπικού ή των μεθόδων εργασίας του, ώστε να διασφαλίζει αποτελέσματα με υψηλό βαθμό εμπιστοσύνης; (τεκμηρίωση στο αρχείο ελέγχων)</t>
  </si>
  <si>
    <t>Υπάρχει  σχετική τεκμηρίωση;</t>
  </si>
  <si>
    <t>2.5 ΙΧΝΗΛΑΣΙΜΟΤΗΤΑ - ANAΚΛΗΣΗ</t>
  </si>
  <si>
    <t>Εφαρμόζεται διαδικασία ιχνηλασιμότητας;</t>
  </si>
  <si>
    <t>Υπάρχει καταγραφή  και δυνατότητα σύνδεσης  ζώου με την εκμετάλλευση ;</t>
  </si>
  <si>
    <t>Επιτυγχάνεται  μετάδοση της πληροφορίας στα επόμενα στάδια;</t>
  </si>
  <si>
    <t>Υπάρχει σύστημα καταγραφής και δυνατότητα σύνδεσης του προϊόντος έως τον τελικό παραλήπτη (κατάστημα λιανικής πώλησης /τεμαχιστήριο– σφαγείου - ζώου – εκμετάλλευσης;</t>
  </si>
  <si>
    <t>Επιτυγχάνεται η ταυτοποίηση των δερμάτων, των κεφαλών και των άκρων;</t>
  </si>
  <si>
    <t>Επιτυγχάνεται η ταυτοποίηση των σπλάχνων με σφάγιο και ζώο ή εκτροφή;</t>
  </si>
  <si>
    <t>Διαπιστώθηκε τήρηση της διαδικασίας ιχνηλασιμότητας σε όλα τα στάδια κατά τον έλεγχο;</t>
  </si>
  <si>
    <t>Σε περίπτωση ανάκλησης, υπάρχει διαδικασία που να εξασφαλίζει ότι πελάτες, εμπλεκόμενοι προμηθευτές – παραγωγοί και τελικός καταναλωτής (όταν κριθεί αναγκαίο), ενημερώνονται άμεσα;</t>
  </si>
  <si>
    <t>Υπάρχει αρχείο με στοιχεία προμηθευτών/παραγωγών, πελατών και αρμόδιων αρχών, εύκολα προσβάσιμο από υπεύθυνο άτομο της επιχείρησης, το οποίο θα χρησιμοποιηθεί σε περίπτωση ανάκλησης;</t>
  </si>
  <si>
    <t>Έχουν οριστεί υπεύθυνοι εφαρμογής διαδικασίας ανάκλησης;</t>
  </si>
  <si>
    <t>2.6 ΧΕΙΡΙΣΜΟΣ  Ζ.Υ.Π – ΑΠΟΒΛΗΤΩΝ</t>
  </si>
  <si>
    <t>Υπάρχουν διαδικασίες για τον χειρισμό των ζωικών υποπροιόντων και των αποβλήτων;</t>
  </si>
  <si>
    <t>Οι εφαρμοζόμενες διαδικασίες, συμμορφώνονται σε σχέση με τις απαιτήσεις του Κανονισμού 1069/2009 και τυχόν λοιπές νομοθετικές απαιτήσεις, π.χ. κατηγοριοποίηση Ζ.Υ.Π και περαιτέρω χειρισμός τους (π.χ. μεταποίηση, καύση, υγειονομική ταφή);</t>
  </si>
  <si>
    <t>Υπάρχουν αποδεικτικά στοιχεία για την εφαρμογή των νομοθετικών απαιτήσεων σε σχέση με τα Ζ.Υ.Π. - απόβλητα, π.χ. εμπορικό έγγραφο, παραστατικά απομάκρυνσης, συμφωνητικά με εξωτερικούς συνεργάτες, αναλύσεις βιολογικού καθαρισμού κτλ.;</t>
  </si>
  <si>
    <t>Υπάρχουν διαδικασίες για τον έλεγχο της λειτουργίας (καταγραφικό και βαθμονόμηση) του εγκεκριμένου αποτεφρωτήρα;</t>
  </si>
  <si>
    <t>Ύπαρξη αρχείου ημερήσιας  καταγραφής  παραγόμενων ΖΥΠ (ζυγολόγιο)</t>
  </si>
  <si>
    <t>Ύπαρξη αρχείου μητρώου αποστολών</t>
  </si>
  <si>
    <t>Ύπαρξη αρχείου εμπορικών εγγράφων</t>
  </si>
  <si>
    <t>Υπάρχουν σε λειτουργία συστήματα και διαδικασίες για τον προσδιορισμό της ταυτότητας των υπευθύνων επιχειρήσεων στους οποίους τα αποστέλλουν</t>
  </si>
  <si>
    <t>2.7 NΕΡΟ</t>
  </si>
  <si>
    <t>Το χρησιμοποιούμενο νερό τηρεί τις προδιαγραφές της νομοθεσίας σε σχέση με τη χρήση του στη βιομηχανία τροφίμων;</t>
  </si>
  <si>
    <t>Υπάρχει πρόνοια που να διασφαλίζει την απρόσκοπτη παροχή νερού κατά την διάρκεια που η επιχείρηση λειτουργεί; Σε διαφορετική περίπτωση, υπάρχει τεκμηρίωση που να περιγράφει την ακολουθούμενη διαδικασία;</t>
  </si>
  <si>
    <t>Στην περίπτωση νερού προερχόμενο από δίκτυο πόλης, υπάρχουν αναλύσεις που να αποδεικνύουν την καταλληλότητά του;</t>
  </si>
  <si>
    <t>Στην περίπτωση γεώτρησης, υπάρχουν αναλύσεις που να αποδεικνύουν την καταλληλότητά του; Οι αναλύσεις νερού (χημικές και μικροβιολογικές ) περιλαμβάνονται στο πλάνο δειγματοληψιών της εγκατάστασης με την κατάλληλη συχνότητα;</t>
  </si>
  <si>
    <t xml:space="preserve">Στην περίπτωση γεώτρησης, υπάρχει σύστημα χλωρίωσης του νερού ή άλλη μέθοδός απολύμανσής του, π.χ. λάμπα UV, αντίστροφη όσμωση, συνδυασμός των παραπάνω. </t>
  </si>
  <si>
    <t>Υπάρχουν αποδεικτικά στοιχεία λειτουργίας του συστήματος απολύμανσης του νερού, π.χ. μετρήσεις ελεύθερου χλωρίου, τεκμηρίωση λειτουργίας και αλλαγής λάμπας UV κτλ.;</t>
  </si>
  <si>
    <t>Υπάρχει σχεδιάγραμμα σημείων υδροδοσίας;</t>
  </si>
  <si>
    <t>Το μη πόσιμο νερό έχει χωριστό δίκτυο παροχής με ειδική σήμανση;</t>
  </si>
  <si>
    <r>
      <rPr>
        <b/>
        <sz val="12"/>
        <color rgb="FF000000"/>
        <rFont val="Times New Roman"/>
        <family val="1"/>
        <charset val="161"/>
      </rPr>
      <t xml:space="preserve">Κάθε κεφάλαιο έχει έναν συγκεκριμένο αριθμό βαθμών οι οποίοι αξιολογούνται ως εξής:                                                                                        ΧΑΜΗΛΗ ΣΥΜΜΟΡΦΩΣΗ: πάνω από 60%  ΜΕΣΑΙΑ ΣΥΜΜΟΡΦΩΣΗ: 30%-59,99%  ΥΨΗΛΗ ΣΥΜΜΟΡΦΩΣΗ: κάτω από 29,99% (ποσοστά επί  της συνολικής χειρότερης βαθμολόγησης)                                                                                                                                                            ΣΥΝΟΛΙΚΟΣ ΥΨΗΛΟΣ ΚΙΝΔΥΝΟΣ:   Από τα 2 κεφάλαια   τουλάχιστον 1  ΧΑΜΗΛΗΣ ΣΥΜΜΟΡΦΩΣΗΣ                         
ΣΥΝΟΛΙΚΟΣ ΜΕΣΑΙΟΣ ΚΙΝΔΥΝΟΣ:  από τα 2 κεφάλαια και τα 2 ΜΕΣΑΙΑΣ ΣΥΜΜΟΡΦΩΣΗΣ    
ΣΥΝΟΛΙΚΟΣ ΧΑΜΗΛΟΣ ΚΙΝΔΥΝΟΣ: Από τα 2 κεφάλαια   μέχρι 1  ΜΕΣΑΙΑΣ ΣΥΜΜΟΡΦΩΣΗΣ  (κανένα ΧΑΜΗΛΗΣ ΣΥΜΜΟΡΦΩΣΗΣ )                                                                                                                                                </t>
    </r>
    <r>
      <rPr>
        <sz val="12"/>
        <color rgb="FF000000"/>
        <rFont val="Times New Roman"/>
        <family val="1"/>
        <charset val="161"/>
      </rPr>
      <t xml:space="preserve">                                                                                                                              </t>
    </r>
  </si>
  <si>
    <r>
      <rPr>
        <b/>
        <sz val="7"/>
        <color rgb="FF000000"/>
        <rFont val="Times New Roman"/>
        <family val="1"/>
        <charset val="161"/>
      </rPr>
      <t xml:space="preserve"> </t>
    </r>
    <r>
      <rPr>
        <b/>
        <sz val="14"/>
        <color rgb="FF000000"/>
        <rFont val="Calibri"/>
        <family val="2"/>
        <charset val="161"/>
      </rPr>
      <t xml:space="preserve">ΑΠΟΤΕΛΕΣΜΑΤΑ ΕΠΙΘΕΩΡΗΣΗΣ – ΠΛΑΝΟ ΔΙΟΡΘΩΤΙΚΩΝ ΕΝΕΡΓΕΙΩΝ </t>
    </r>
  </si>
  <si>
    <t>ΕΝΤΥΠΟ ΕΠΙΘΕΩΡΗΣΗΣ ΠΤΗΝΟΣΦΑΓΕΙΟΥ/ΚΟΝΙΚΛΟΣΦΑΓΕΙΟΥ</t>
  </si>
  <si>
    <t xml:space="preserve">Πτηνοσφαγείο/Κονικλοσφαγείο  σύμφωνα: </t>
  </si>
  <si>
    <t xml:space="preserve">με το άρθρο 6 του Π.Δ. 79/2007                       </t>
  </si>
  <si>
    <t>Α.  Σχεδιασμός και διαμόρφωση χώρων - Εξοπλισμός  (Προαύλιος χώρος και χώροι παραμονής των ζώων)</t>
  </si>
  <si>
    <t>Δυνατότητα καθαρισμού και συντήρησης</t>
  </si>
  <si>
    <t>Καθαρισμός / απολύμανση αυτοκινήτων: Χώρος πλυσίματος αυτοκινήτων :παροχή ζεστού νερού, στέγαστρο, αποστράγγιση – αποχέτευση, απορρυπαντικά/ απολυμαντικά</t>
  </si>
  <si>
    <t>Χώροι υποδοχής ζώων</t>
  </si>
  <si>
    <t xml:space="preserve">Αίθουσα ή καλυμμένος χώρος για την παραλαβή των ζώων και την προ σφαγής επιθεώρηση. </t>
  </si>
  <si>
    <r>
      <rPr>
        <sz val="12"/>
        <color rgb="FF000000"/>
        <rFont val="Times New Roman"/>
        <family val="1"/>
        <charset val="161"/>
      </rPr>
      <t xml:space="preserve">Οι κλωβοί για τη μεταφορά των </t>
    </r>
    <r>
      <rPr>
        <b/>
        <u/>
        <sz val="12"/>
        <color rgb="FF000000"/>
        <rFont val="Times New Roman"/>
        <family val="1"/>
        <charset val="161"/>
      </rPr>
      <t>πτηνών</t>
    </r>
    <r>
      <rPr>
        <sz val="12"/>
        <color rgb="FF000000"/>
        <rFont val="Times New Roman"/>
        <family val="1"/>
        <charset val="161"/>
      </rPr>
      <t xml:space="preserve"> στο σφαγείο και τα εξαρτήματά τους, όπου χρησιμοποιούνται, είναι κατασκευασμένοι από ανθεκτικό στη διάβρωση υλικό, που καθαρίζεται και απολυμαίνεται εύκολα και δεν είναι σπασμένοι,</t>
    </r>
  </si>
  <si>
    <r>
      <rPr>
        <sz val="12"/>
        <color rgb="FF000000"/>
        <rFont val="Times New Roman"/>
        <family val="1"/>
        <charset val="161"/>
      </rPr>
      <t xml:space="preserve">Οι κλωβοί μεταφοράς των </t>
    </r>
    <r>
      <rPr>
        <b/>
        <u/>
        <sz val="12"/>
        <color rgb="FF000000"/>
        <rFont val="Times New Roman"/>
        <family val="1"/>
        <charset val="161"/>
      </rPr>
      <t>πτηνών</t>
    </r>
    <r>
      <rPr>
        <sz val="12"/>
        <color rgb="FF000000"/>
        <rFont val="Times New Roman"/>
        <family val="1"/>
        <charset val="161"/>
      </rPr>
      <t xml:space="preserve"> μετά την εκκένωση ως και το σύνολο του εξοπλισμού που χρησιμοποιείται για τη συλλογή και παράδοση των, καθαρίζεται, πλένεται και απολυμαίνεται πριν την επαναχρησιμοποίησή τους.  </t>
    </r>
  </si>
  <si>
    <t xml:space="preserve">Πατώματα, τοίχοι κατασκευασμένα από υλικά στεγανά, μη απορροφητικά, μη τοξικά που να καθαρίζονται και να απολυμαίνονται εύκολα </t>
  </si>
  <si>
    <t xml:space="preserve">Δυνατότητα επαρκούς αποστράγγισης υδάτων και απομάκρυνσης κόπρου Φρεάτια αποχετεύσεις. Προστασία από κινδύνους μόλυνσης </t>
  </si>
  <si>
    <t>Νιπτήρες : ζεστό κρύο νερό, Υλικά για το πλύσιμο και το στέγνωμα των χεριών</t>
  </si>
  <si>
    <r>
      <rPr>
        <sz val="12"/>
        <color rgb="FF000000"/>
        <rFont val="Times New Roman"/>
        <family val="1"/>
        <charset val="161"/>
      </rPr>
      <t>Επαρκής Αερισμός
Σε περίπτωση μηχανικού αερισμού να υπάρχει εφεδρική εγκατάσταση.</t>
    </r>
    <r>
      <rPr>
        <sz val="12"/>
        <color rgb="FF3FAF46"/>
        <rFont val="Times New Roman"/>
        <family val="1"/>
        <charset val="161"/>
      </rPr>
      <t xml:space="preserve"> </t>
    </r>
  </si>
  <si>
    <r>
      <rPr>
        <b/>
        <u/>
        <sz val="12"/>
        <color rgb="FF000000"/>
        <rFont val="Calibri"/>
        <family val="2"/>
        <charset val="161"/>
      </rPr>
      <t>Σχόλια - Παρατηρήσεις</t>
    </r>
    <r>
      <rPr>
        <sz val="12"/>
        <color rgb="FF000000"/>
        <rFont val="Calibri"/>
        <family val="2"/>
        <charset val="161"/>
      </rPr>
      <t xml:space="preserve"> : </t>
    </r>
  </si>
  <si>
    <t xml:space="preserve">Μηχανισμός ή φρεάτιο συλλογής αίματος </t>
  </si>
  <si>
    <t xml:space="preserve">Συλλογή απευθείας σε δεξαμενή αίματος </t>
  </si>
  <si>
    <t>Προστατευτικά πλέγματα (σήτες) σε όλα τα παράθυρα (Αν δεν υπάρχουν παράθυρα NA)</t>
  </si>
  <si>
    <t>Ηλεκτρικό υδρόλουτρο</t>
  </si>
  <si>
    <r>
      <rPr>
        <b/>
        <sz val="12"/>
        <color rgb="FF000000"/>
        <rFont val="Times New Roman"/>
        <family val="1"/>
        <charset val="161"/>
      </rPr>
      <t xml:space="preserve">Αναισθητοποίηση με αέριο:                                                      </t>
    </r>
    <r>
      <rPr>
        <sz val="12"/>
        <color rgb="FF000000"/>
        <rFont val="Times New Roman"/>
        <family val="1"/>
        <charset val="161"/>
      </rPr>
      <t>Διοξείδιο του άνθρακα σε δύο φάσεις</t>
    </r>
    <r>
      <rPr>
        <b/>
        <sz val="12"/>
        <color rgb="FF000000"/>
        <rFont val="Times New Roman"/>
        <family val="1"/>
        <charset val="161"/>
      </rPr>
      <t xml:space="preserve"> </t>
    </r>
    <r>
      <rPr>
        <b/>
        <sz val="11"/>
        <rFont val="Times New Roman"/>
        <family val="1"/>
        <charset val="161"/>
      </rPr>
      <t xml:space="preserve"> </t>
    </r>
    <r>
      <rPr>
        <b/>
        <sz val="11"/>
        <rFont val="Wingdings"/>
        <charset val="2"/>
      </rPr>
      <t xml:space="preserve">         </t>
    </r>
    <r>
      <rPr>
        <sz val="12"/>
        <color rgb="FF000000"/>
        <rFont val="Times New Roman"/>
        <family val="1"/>
        <charset val="161"/>
      </rPr>
      <t xml:space="preserve">Διοξείδιο του άνθρακα σε συνδυασμό με αδρανή αέρια  </t>
    </r>
    <r>
      <rPr>
        <b/>
        <sz val="11"/>
        <rFont val="Times New Roman"/>
        <family val="1"/>
        <charset val="161"/>
      </rPr>
      <t xml:space="preserve"> </t>
    </r>
    <r>
      <rPr>
        <b/>
        <sz val="11"/>
        <rFont val="Wingdings"/>
        <charset val="2"/>
      </rPr>
      <t xml:space="preserve">
</t>
    </r>
    <r>
      <rPr>
        <sz val="12"/>
        <color rgb="FF000000"/>
        <rFont val="Times New Roman"/>
        <family val="1"/>
        <charset val="1"/>
      </rPr>
      <t xml:space="preserve">Αδρανή αέρια </t>
    </r>
    <r>
      <rPr>
        <b/>
        <sz val="12"/>
        <color rgb="FF000000"/>
        <rFont val="Times New Roman"/>
        <family val="1"/>
        <charset val="161"/>
      </rPr>
      <t xml:space="preserve">                                                                </t>
    </r>
    <r>
      <rPr>
        <b/>
        <sz val="11"/>
        <rFont val="Times New Roman"/>
        <family val="1"/>
        <charset val="161"/>
      </rPr>
      <t xml:space="preserve"> </t>
    </r>
    <r>
      <rPr>
        <b/>
        <sz val="11"/>
        <rFont val="Wingdings"/>
        <charset val="2"/>
      </rPr>
      <t></t>
    </r>
    <r>
      <rPr>
        <b/>
        <sz val="12"/>
        <color rgb="FF000000"/>
        <rFont val="Times New Roman"/>
        <family val="1"/>
        <charset val="161"/>
      </rPr>
      <t xml:space="preserve">  </t>
    </r>
  </si>
  <si>
    <t xml:space="preserve"> Η σύλληψη και η αγκίστρωση των πτηνών γίνεται με ήπιους προσεκτικούς χειρισμούς χωρίς χτυπήματα ή άσκηση πίεσης σε ευαίσθητα σημεία του σώματος.</t>
  </si>
  <si>
    <r>
      <rPr>
        <sz val="12"/>
        <color rgb="FF000000"/>
        <rFont val="Times New Roman"/>
        <family val="1"/>
        <charset val="1"/>
      </rPr>
      <t>Υπάρχουν πλάκες στήριξης για τη στήριξη του στήθους από το σημείο της αγκίστρωσης μέχρι το σημείο εισόδου των πτηνών στο υδρόλουτρο.</t>
    </r>
    <r>
      <rPr>
        <sz val="11"/>
        <color rgb="FF000000"/>
        <rFont val="Calibri"/>
        <family val="2"/>
        <charset val="161"/>
      </rPr>
      <t xml:space="preserve"> </t>
    </r>
  </si>
  <si>
    <t>Το συνολικό μήκος της γραμμής αγκίστρωσης μέχρι το σημείο εισόδου στη δεξαμενή ζεματίσματος είναι εύκολα προσβάσιμο σε περίπτωση που τα ζώα πρέπει να απομακρυνθούν από τη γραμμή σφαγής.                                                                               Προβλέπεται πρόσβαση στον εξοπλισμό αναισθητοποίησης ώστε να μπορεί να γίνει αφαίμαξη των πτηνών που έχουν αναισθητοποιηθεί και παραμένουν στο υδρόλουτρο λόγω βλάβης ή καθυστέρησης στη γραμμή</t>
  </si>
  <si>
    <r>
      <rPr>
        <sz val="12"/>
        <color rgb="FF000000"/>
        <rFont val="Times New Roman"/>
        <family val="1"/>
        <charset val="1"/>
      </rPr>
      <t xml:space="preserve">Υπάρχει διαθέσιμη ηλεκτρικά μονωμένη ράμπα εισόδου σχεδιασμένη και συντηρημένη να αποτρέπει την υπερβολική ροή νερού στην είσοδο. 
</t>
    </r>
    <r>
      <rPr>
        <sz val="12"/>
        <color rgb="FF000000"/>
        <rFont val="Times New Roman"/>
        <family val="1"/>
        <charset val="161"/>
      </rPr>
      <t>Αποφυγή  ηλεκτρικών εκκενώσεων πριν την αναισθητοποίηση</t>
    </r>
  </si>
  <si>
    <r>
      <rPr>
        <sz val="12"/>
        <color rgb="FF000000"/>
        <rFont val="Times New Roman"/>
        <family val="1"/>
        <charset val="1"/>
      </rPr>
      <t xml:space="preserve">Το ηλεκτρικό υδρόλουτρο είναι σχεδιασμένο κατά τρόπο που η στάθμη του νερού να μπορεί να προσαρμόζεται εύκολα ανάλογα με το είδος και το μέγεθος των πτηνών ώστε η εμβάπτυνση να είναι σωστή (μέχρι το ύψος της βάσης των πτερύγων).                           </t>
    </r>
    <r>
      <rPr>
        <sz val="12"/>
        <color rgb="FF000000"/>
        <rFont val="Times New Roman"/>
        <family val="1"/>
        <charset val="161"/>
      </rPr>
      <t>Τα ηλεκτρόδια εκτείνονται σε όλο το μήκος του υδρόλουτρου και ο</t>
    </r>
    <r>
      <rPr>
        <sz val="12"/>
        <rFont val="Times New Roman"/>
        <family val="1"/>
        <charset val="161"/>
      </rPr>
      <t>ι μεταλλικοί δετήρες της γραμμής αγκίστρωσης όταν περνούν πάνω από το νερό βρίσκονται σε συνεχή επαφή με τη γειωμένη ράβδο τριβής</t>
    </r>
  </si>
  <si>
    <t>Οι  συσκευές αναισθητοποίησης με αέριο είναι σχεδιασμένες ώστε να βελτιστοποιείται η εφαρμογή της αναισθητοποίησης, να προστατεύονται τα ζώα από τραυματισμούς ή κακώσεις, να ελαχιστοποιείται η αναστάτωση και οι κραυγές των ζώων.                 Η μέγιστη επιτρεπόμενη πυκνότητα των ζώων στο θάλαμο αναισθητοποίησης  τους επιτρέπει να ξαπλώνουν στο δάπεδο όλα μαζί, χωρίς να στοιβάζονται το ένα πάνω στο άλλο</t>
  </si>
  <si>
    <r>
      <rPr>
        <b/>
        <sz val="12"/>
        <color rgb="FF000000"/>
        <rFont val="Times New Roman"/>
        <family val="1"/>
        <charset val="161"/>
      </rPr>
      <t xml:space="preserve">Αναισθητοποίηση με Διοξείδιο του άνθρακα σε δύο φάσεις: </t>
    </r>
    <r>
      <rPr>
        <sz val="12"/>
        <color rgb="FF000000"/>
        <rFont val="Times New Roman"/>
        <family val="1"/>
        <charset val="161"/>
      </rPr>
      <t xml:space="preserve">        στην πρώτη φάση συγκέντρωση διοξειδίου του άνθρακα έως 40% και μετά την απώλεια των αισθήσεων των πτηνών, αύξησή της.                                                                                                       </t>
    </r>
    <r>
      <rPr>
        <b/>
        <sz val="12"/>
        <color rgb="FF000000"/>
        <rFont val="Times New Roman"/>
        <family val="1"/>
        <charset val="161"/>
      </rPr>
      <t>Αναισθητοποίηση με</t>
    </r>
    <r>
      <rPr>
        <sz val="12"/>
        <color rgb="FF000000"/>
        <rFont val="Times New Roman"/>
        <family val="1"/>
        <charset val="161"/>
      </rPr>
      <t xml:space="preserve"> </t>
    </r>
    <r>
      <rPr>
        <b/>
        <sz val="12"/>
        <color rgb="FF000000"/>
        <rFont val="Times New Roman"/>
        <family val="1"/>
        <charset val="1"/>
      </rPr>
      <t xml:space="preserve">Διοξείδιο του άνθρακα σε συνδυασμό με αδρανή αέρια: </t>
    </r>
    <r>
      <rPr>
        <sz val="12"/>
        <color rgb="FF000000"/>
        <rFont val="Times New Roman"/>
        <family val="1"/>
        <charset val="1"/>
      </rPr>
      <t xml:space="preserve"> μείγμα αερίων με συγκέντρωση διοξειδίου του άνθρακα έως 40% σε συνδυασμό με αδρανή αέρια.                                                                                                                                          </t>
    </r>
    <r>
      <rPr>
        <b/>
        <sz val="12"/>
        <color rgb="FF000000"/>
        <rFont val="Times New Roman"/>
        <family val="1"/>
        <charset val="1"/>
      </rPr>
      <t xml:space="preserve">Αναισθητοποίηση με  </t>
    </r>
    <r>
      <rPr>
        <b/>
        <sz val="12"/>
        <color rgb="FF000000"/>
        <rFont val="Times New Roman"/>
        <family val="1"/>
        <charset val="161"/>
      </rPr>
      <t xml:space="preserve">Αδρανή αέρια: </t>
    </r>
    <r>
      <rPr>
        <sz val="12"/>
        <color rgb="FF000000"/>
        <rFont val="Times New Roman"/>
        <family val="1"/>
        <charset val="161"/>
      </rPr>
      <t xml:space="preserve">μείγμα αδρανών αερίων (π.χ. αργό, άζωτο)                                                                                                                                                                                Διάρκεια έκθεσης, ποιότητα αερίου, θερμοκρασία αερίου, συγκέντρωση οξυγόνου, χρονικό διάστημα μεταξύ αναισθητοποίησης και αφαίμαξης, σύμφωνα με τις οδηγίες χρήσης του κατασκευαστή της συσκευής και τις ΠΔΛ του σφαγείου. </t>
    </r>
  </si>
  <si>
    <r>
      <rPr>
        <b/>
        <sz val="12"/>
        <rFont val="Times New Roman"/>
        <family val="1"/>
        <charset val="161"/>
      </rPr>
      <t>Έλεγχος της αποτελεσματικότητας της αναισθητοποίησης με αέριο:</t>
    </r>
    <r>
      <rPr>
        <sz val="12"/>
        <rFont val="Times New Roman"/>
        <family val="1"/>
        <charset val="161"/>
      </rPr>
      <t xml:space="preserve">                                                                                     </t>
    </r>
    <r>
      <rPr>
        <sz val="12"/>
        <rFont val="Times New Roman"/>
        <family val="1"/>
        <charset val="1"/>
      </rPr>
      <t xml:space="preserve"> </t>
    </r>
    <r>
      <rPr>
        <sz val="12"/>
        <rFont val="Symbol"/>
        <charset val="161"/>
      </rPr>
      <t></t>
    </r>
    <r>
      <rPr>
        <sz val="12"/>
        <rFont val="Times New Roman"/>
        <family val="1"/>
        <charset val="1"/>
      </rPr>
      <t xml:space="preserve">Απουσία ρυθμικής αναπνοής
</t>
    </r>
    <r>
      <rPr>
        <sz val="12"/>
        <rFont val="Symbol"/>
        <charset val="161"/>
      </rPr>
      <t></t>
    </r>
    <r>
      <rPr>
        <sz val="12"/>
        <rFont val="Times New Roman"/>
        <family val="1"/>
        <charset val="1"/>
      </rPr>
      <t xml:space="preserve"> Απουσία μυικού τόνου                                                         </t>
    </r>
    <r>
      <rPr>
        <sz val="12"/>
        <rFont val="Symbol"/>
        <charset val="161"/>
      </rPr>
      <t></t>
    </r>
    <r>
      <rPr>
        <sz val="12"/>
        <rFont val="Times New Roman"/>
        <family val="1"/>
        <charset val="1"/>
      </rPr>
      <t xml:space="preserve">Απουσία αυθόρμητου ανοιγοκλεισίματος των βλεφάρων             </t>
    </r>
    <r>
      <rPr>
        <sz val="12"/>
        <rFont val="Symbol"/>
        <charset val="161"/>
      </rPr>
      <t></t>
    </r>
    <r>
      <rPr>
        <sz val="12"/>
        <rFont val="Times New Roman"/>
        <family val="1"/>
        <charset val="1"/>
      </rPr>
      <t xml:space="preserve">Απουσία του αντανακλαστικού του κερατοειδούς και του βλεφαρικού αντανακλαστικού                                                   </t>
    </r>
    <r>
      <rPr>
        <sz val="12"/>
        <rFont val="Symbol"/>
        <charset val="161"/>
      </rPr>
      <t></t>
    </r>
    <r>
      <rPr>
        <sz val="12"/>
        <rFont val="Times New Roman"/>
        <family val="1"/>
        <charset val="1"/>
      </rPr>
      <t xml:space="preserve">Απουσία κραυγών                                                                            </t>
    </r>
    <r>
      <rPr>
        <sz val="12"/>
        <rFont val="Symbol"/>
        <charset val="161"/>
      </rPr>
      <t></t>
    </r>
    <r>
      <rPr>
        <sz val="12"/>
        <rFont val="Times New Roman"/>
        <family val="1"/>
        <charset val="1"/>
      </rPr>
      <t xml:space="preserve">Απουσία φτερουγίσματος                                                                                                               
</t>
    </r>
    <r>
      <rPr>
        <sz val="12"/>
        <rFont val="Times New Roman"/>
        <family val="1"/>
        <charset val="161"/>
      </rPr>
      <t xml:space="preserve">                                                                                                              Η απώλεια της συνείδησης διατηρείται μέχρι το θάνατο του ζώου και λαμβάνονται μέτρα σε περίπτωση  ανάνηψης του ζώου . </t>
    </r>
  </si>
  <si>
    <t>Προβλέπεται εναλλακτική μέθοδος αναισθητοποίησης/θανάτωσης (εξάρθρωση του αυχένα, χειροκίνητο σύστημα αναισθητοποίησης) για πτηνά που δεν μπορούν να αναρτηθούν στην αλυσίδα (πολύ μικρά, τραυματισμένα, άρρωστα κλπ.)</t>
  </si>
  <si>
    <t xml:space="preserve">Διαδικασίες για την καθαριότητα των συσκευών αναισθητοποίησης 
Βαθμονόμηση των συσκευών αναισθητοποίησης ,
Συντήρηση των συσκευών αναισθησίας και συχνότητα βαθμονόμησης τους 
Τήρηση αρχείου συντήρησης των συσκευών αναισθητοποίησης
</t>
  </si>
  <si>
    <t>Ορθή τομή των αιμοφόρων αγγείων και των δύο πλευρών του λαιμού. Οι αυτόματοι κοπτήρες λαιμού χρησιμοποιούνται μόνο στην περίπτωση που μπορεί να διαπιστωθεί ότι έχουν αποκόψει αμφότερα τα αιμοφόρα αγγεία.</t>
  </si>
  <si>
    <r>
      <rPr>
        <sz val="12"/>
        <color rgb="FF000000"/>
        <rFont val="Times New Roman"/>
        <family val="1"/>
        <charset val="161"/>
      </rPr>
      <t xml:space="preserve">Οδηγίες εργασίας αναρτημένες (Σημεία εφαρμογής της συσκευής αναισθητοποίησης, χρόνοι μέχρι την αφαίμαξη, σημεία απώλειας συνείδησης) </t>
    </r>
    <r>
      <rPr>
        <sz val="8"/>
        <color rgb="FF000000"/>
        <rFont val="Times New Roman"/>
        <family val="1"/>
        <charset val="161"/>
      </rPr>
      <t> </t>
    </r>
  </si>
  <si>
    <t xml:space="preserve">Πρακτική εργασίας </t>
  </si>
  <si>
    <t xml:space="preserve">Ορθή Υγιεινή Πρακτική </t>
  </si>
  <si>
    <t>Αποστείρωση μαχαιριών ανά παρτίδα (τουλάχιστον 2 μαχαίρια)</t>
  </si>
  <si>
    <t xml:space="preserve">3. ΑΠΟΠΤΙΛΩΣΗ-ΕΚΔΟΡΑ- ΑΠΟΚΟΠΗ ΑΚΡΩΝ
</t>
  </si>
  <si>
    <t xml:space="preserve">Βολικές θέσεις εργασίας                       </t>
  </si>
  <si>
    <t>Δυνατότητα απομάκρυνσης από την γραμμή ύποπτων σφάγιων (πχ ύπαρξη παράπλευρης  γραμμής) και απομόνωσης αυτών</t>
  </si>
  <si>
    <t>Eβάπτιση σε θερμό υδατόλουυτρο (ζεμάτισμα), αποτελεσματική αποπτίλωση/εκδορά  και κοπή των άκρων</t>
  </si>
  <si>
    <t>Αλλάζει η αλυσίδα ανάρτησης μετά την αποπτίλωση εκδορά (διαχωρισμός καθαρής -ακάθαρτης περιοχής)</t>
  </si>
  <si>
    <t>Αποφυγή επιμόλυνσης του σφάγιου από το δέρμα (μόνο για κονικλοσφαγεία/ για πτηνοσφαγεία NA)</t>
  </si>
  <si>
    <t xml:space="preserve">Απόσταση μεταξύ σφάγιων για την αποφυγή επιμολύνσεων από τη δορά </t>
  </si>
  <si>
    <t xml:space="preserve"> 
ΖΥΠ Καν 1069/2009 &amp; ΠΔ 211/2006 
Συλλογή, Διαχωρισμός, Ταυτοποίηση, Σήμανση</t>
  </si>
  <si>
    <t>Συλλογή τριχών, φτερών και πούπουλων σε ειδικούς ση-μασμένους,  περιέκτες ή χώρους</t>
  </si>
  <si>
    <t>Αποκομιδή των δερμάτων με τσουλήθρα</t>
  </si>
  <si>
    <t xml:space="preserve">Συλλογή των δερμάτων σε ειδικούς κάδους σημασμένους με την ένδειξη: «ΔΕΡΜΑΤΑ» </t>
  </si>
  <si>
    <t xml:space="preserve">4. ΕΚΣΠΛΑΧΝΙΣΜΟΣ </t>
  </si>
  <si>
    <t>Α. Σχεδιασμός &amp; διαμόρφωση χώρου- Εξοπλισμός  (χώρος εκσπλαχνισμού)</t>
  </si>
  <si>
    <t xml:space="preserve">Πρακτικές θέσεις εργασίας                                              </t>
  </si>
  <si>
    <t>Εργαλεία κοπής (καθαρά, σε καλή κατάσταση)</t>
  </si>
  <si>
    <t xml:space="preserve">Αποφυγή επιμόλυνσης του σφάγιου από το περιεχόμενο του πεπτικού συστήματος </t>
  </si>
  <si>
    <t>Ξεχωριστοί κάδοι με ταμπέλες (κίτρινες- πράσινες ) για τον άμεσο διαχωρισμό, ταξινόμηση και επισήμανση των υλικών κατ.2 και κατ. 3</t>
  </si>
  <si>
    <t>5. ΨΥΞΗ – ΑΠΟΘΗΚΕΥΣΗ</t>
  </si>
  <si>
    <t>Ψύξη των πτηνών</t>
  </si>
  <si>
    <r>
      <rPr>
        <sz val="12"/>
        <color rgb="FF000000"/>
        <rFont val="Times New Roman"/>
        <family val="1"/>
        <charset val="161"/>
      </rPr>
      <t xml:space="preserve">            με εμβάπτιση</t>
    </r>
    <r>
      <rPr>
        <b/>
        <u/>
        <sz val="12"/>
        <color rgb="FF000000"/>
        <rFont val="Times New Roman"/>
        <family val="1"/>
        <charset val="161"/>
      </rPr>
      <t xml:space="preserve"> </t>
    </r>
  </si>
  <si>
    <r>
      <rPr>
        <sz val="12"/>
        <color rgb="FF000000"/>
        <rFont val="Times New Roman"/>
        <family val="1"/>
        <charset val="161"/>
      </rPr>
      <t>με αέρα</t>
    </r>
    <r>
      <rPr>
        <b/>
        <u/>
        <sz val="12"/>
        <color rgb="FF000000"/>
        <rFont val="Times New Roman"/>
        <family val="1"/>
        <charset val="161"/>
      </rPr>
      <t xml:space="preserve">            </t>
    </r>
  </si>
  <si>
    <t>με ψεκασμό</t>
  </si>
  <si>
    <t>1.Στη διαδικασία ψύξης των πτηνών με εμβάπτιση (chiller) λαμβάνεται υπόψη η αποφυγή μόλυνσης των σφαγίων, η θερμοκρασία του νερού, ο όγκος και η κατεύ-θυνση ροής του ύδατος και ο χρόνος ψύξης</t>
  </si>
  <si>
    <t xml:space="preserve">Εξοπλισμός </t>
  </si>
  <si>
    <t>2. Ο εξοπλισμός κενώνεται πλήρως, καθαρίζεται και απολυμαίνεται όταν είναι απαραίτητο και τουλάχιστον μία φορά την ημέρα σφαγής</t>
  </si>
  <si>
    <t>Θερμόμετρα για την μέτρηση της θερμοκρασίας του ψυκτικού θαλάμου /Αυτόματη καταγραφή</t>
  </si>
  <si>
    <t xml:space="preserve">Θερμόμετρα για την μέτρηση της θερμοκρασίας στο εσωτερικό της μάζας </t>
  </si>
  <si>
    <t xml:space="preserve">6. ΑΠΟΣΤΟΛΗ  </t>
  </si>
  <si>
    <t>7. ΛΟΙΠΟΙ ΧΩΡΟΙ</t>
  </si>
  <si>
    <t>8. ΠΕΡΑΙΤΕΡΩ ΔΙΑΧΕΙΡΙΣΗ ΖΥΠ</t>
  </si>
  <si>
    <t>Το αίμα οδηγείται                                                                                  σε μονάδα μεταποίησης                                                                        σε μονάδα αποτέφρωσης                                                                 άλλη διαχείριση  περιγραφή:</t>
  </si>
  <si>
    <t>9. ΚΑΘΑΡΙΟΤΗΤΑ / ΣΥΝΤΗΡΗΣΗ</t>
  </si>
  <si>
    <t>Επίπεδο καθαριότητας</t>
  </si>
  <si>
    <t>Η συχνότητα των ελέγχων αποτελεσματικότητας της αναισθητοποίησης που εφαρμόζεται είναι βάσει των ΠΔΛ και κρίνεται ικανοποιητική;</t>
  </si>
  <si>
    <t xml:space="preserve">Σε περίπτωση ιδιαίτερων μεθόδων σφαγής που προβλέπονται από λατρευτικούς τύπους (χωρίς αναισθητοποίηση) εφαρμόζονται συστηματικοί έλεγχοι της ύπαρξης αισθητηριακής αντίληψης πριν την απελευθέρωση από ακινητοποίηση και της ύπαρξης σημείων ζωής πριν την εκδορά; </t>
  </si>
  <si>
    <r>
      <t xml:space="preserve">3. ΠΑΡΑΛΑΒΗ - ΑΝΑΙΣΘΗΤΟΠΟΙΗΣΗ- ΑΦΑΙΜΑΞΗ (Απαιτήσεις για την ορθή μεταχείριση των  Ζώων: </t>
    </r>
    <r>
      <rPr>
        <b/>
        <sz val="12"/>
        <color rgb="FF000000"/>
        <rFont val="Times New Roman"/>
        <family val="1"/>
        <charset val="161"/>
      </rPr>
      <t>ΚΑΝ 1099/2009</t>
    </r>
    <r>
      <rPr>
        <b/>
        <sz val="12"/>
        <color rgb="FF000000"/>
        <rFont val="Times New Roman"/>
        <family val="1"/>
        <charset val="161"/>
      </rPr>
      <t>)</t>
    </r>
  </si>
  <si>
    <t>Ασφαλές και κατάλληλο σύστημα πρόσδεσης των ζώων, όπου χρειάζεται, που επιτρέπει στα ζώα να ξαπλώνουν και να λαμβάνουν τροφή και νερό. Δεν δένονται από τα κέρατα ή από κρίκους στη μύτη, ούτε δένονται τα πόδια τους το ένα με το άλλο και αποτρέπεται οποιοσδήποτε κίνδυνος στραγγαλισμού ή τραυματισμού.</t>
  </si>
  <si>
    <t>Κατάλληλο σύστημα μεταφοράς στη γραμμή σφαγής των ζώων που δεν μπορούν να περπατήσουν και σφάζονται στο σημείο που βρίσκονται</t>
  </si>
  <si>
    <r>
      <t xml:space="preserve">Παγίδα συγκράτησης για χοίρους </t>
    </r>
    <r>
      <rPr>
        <sz val="12"/>
        <color rgb="FFC9211E"/>
        <rFont val="Times New Roman"/>
        <family val="1"/>
        <charset val="161"/>
      </rPr>
      <t xml:space="preserve">                                                                                                                                              </t>
    </r>
    <r>
      <rPr>
        <i/>
        <sz val="12"/>
        <rFont val="Times New Roman"/>
        <family val="1"/>
        <charset val="161"/>
      </rPr>
      <t>Σημείωση: δεν είναι απαίτηση της νομοθεσίας αλλά είναι μέτρο που πλεονεκτεί σε ότι αφορά την ορθή μεταχείριση των ζώων.</t>
    </r>
  </si>
  <si>
    <t xml:space="preserve">Εξοπλισμός  ηλεκτρικής αναισθητοποίησης                                                                                                                     Ηλεκτρική αναισθητοποίηση μόνο της κεφαλής     
Ηλεκτρική  αναισθητοποίηση  με ηλεκτρόδια σε κεφαλή και σώμα     
</t>
  </si>
  <si>
    <r>
      <t xml:space="preserve">Πραγματοποιείται έλεγχος της αποτελεσματικότητας της αναισθητοποίησης, με μεθόδους  </t>
    </r>
    <r>
      <rPr>
        <b/>
        <sz val="12"/>
        <rFont val="Times New Roman"/>
        <family val="1"/>
        <charset val="161"/>
      </rPr>
      <t>μηχανικής αναισθητοποίησης</t>
    </r>
    <r>
      <rPr>
        <sz val="12"/>
        <rFont val="Times New Roman"/>
        <family val="1"/>
        <charset val="161"/>
      </rPr>
      <t xml:space="preserve">  και λαμβάνονται μέτρα σε περίπτωση  ανάνηψης του ζώου                                                     • Άμεση Κατάρρευση του ζώου                                              • Απουσία ρυθμικής αναπνοής                                     • Παρουσία τονικών σπασμών                                        • Έκφραση των ματιών σταθερή και θολή                                • Απουσία του αντανακλαστικού του κερατοειδούς και των βλεφάρων                                                                           • Απουσία μυικού τόνου (Χαλαρή γνάθος, γλώσσα που κρέμεται έξω από το στόμα)                                                   • Απουσία κραυγών   
</t>
    </r>
  </si>
  <si>
    <t xml:space="preserve"> Ύπαρξη λειτουργικής εφεδρικής/εναλλακτικής συσκευής αναισθητοποίησης άμεσα διαθέσιμης στο χώρο εργασίας.</t>
  </si>
  <si>
    <t>Απουσία ανοιγμάτων (χαραμάδες) σε πόρτες, τοίχους και οροφές.</t>
  </si>
  <si>
    <t>Παγίδα συγκράτησης για βοοειδή που επιφέρει αποτελεσματική ακινητοποίηση χωρίς αντιστροφή των ζώων ή άλλη μη φυσιολογική θέση</t>
  </si>
  <si>
    <r>
      <t xml:space="preserve">Πραγματοποιείται έλεγχος της αποτελεσματικότητας της αναισθητοποίησης, με μεθόδους  </t>
    </r>
    <r>
      <rPr>
        <b/>
        <sz val="12"/>
        <rFont val="Times New Roman"/>
        <family val="1"/>
        <charset val="161"/>
      </rPr>
      <t>ηλεκτρικής  αναισθητοποίησης</t>
    </r>
    <r>
      <rPr>
        <sz val="12"/>
        <rFont val="Times New Roman"/>
        <family val="1"/>
        <charset val="161"/>
      </rPr>
      <t xml:space="preserve">  και λαμβάνονται μέτρα σε περίπτωση  ανάνηψης του ζώου                                                                  • Άμεση κατάρρευση του ζώου 
• Απουσία ρυθμικής αναπνοής                                        •Παρουσία τονικών σπασμών που ακολουθούνται από κλωνικούς σπασμούς
• Απουσία του αντανακλαστικού του κερατοειδούς και των βλεφάρων (όχι πάντα αξιόπιστο)
• Απουσία αντίδρασης σε επώδυνο ερέθισμα
• Απουσία κραυγών
</t>
    </r>
  </si>
  <si>
    <r>
      <t xml:space="preserve"> Πραγματοποιείται έλεγχος της αποτελεσματικότητας </t>
    </r>
    <r>
      <rPr>
        <b/>
        <sz val="12"/>
        <rFont val="Times New Roman"/>
        <family val="1"/>
        <charset val="161"/>
      </rPr>
      <t xml:space="preserve">της αναισθητοποίησης με αέριο </t>
    </r>
    <r>
      <rPr>
        <sz val="12"/>
        <rFont val="Times New Roman"/>
        <family val="1"/>
        <charset val="161"/>
      </rPr>
      <t xml:space="preserve">και λαμβάνονται  μέτρα σε περίπτωση ανάνηψης του ζώου  </t>
    </r>
    <r>
      <rPr>
        <b/>
        <sz val="12"/>
        <rFont val="Times New Roman"/>
        <family val="1"/>
        <charset val="161"/>
      </rPr>
      <t xml:space="preserve">                                              • </t>
    </r>
    <r>
      <rPr>
        <sz val="12"/>
        <rFont val="Times New Roman"/>
        <family val="1"/>
        <charset val="161"/>
      </rPr>
      <t>Απουσία μυικών  συσπάσεων του ζώου, 
• Απουσία ρυθμικής αναπνοής ,
• Απουσία του αντανακλαστικού του κερατοειδούς και των βλεφάρων (σε μερικά ζώα μπορεί να είναι παρόν),
•Απουσία ευαισθησίας στον πόνο                                            •Απουσία κραυγών</t>
    </r>
  </si>
  <si>
    <t xml:space="preserve">Ορθή τομή των κατάλληλων αγγείων                                       • Αμφοτερόπλευρη τομή των μεγαλύτερων αιμοφόρων αγγείων που τροφοδοτούν τον εγκέφαλο με αίμα,
• Προσοχή στα είδη ζώων που ο εγκέφαλος τροφοδοτείται και από την σπονδυλική αρτηρία
• Σημαντικό να τρωθούν τα αγγεία που είναι κοντά στη καρδιά (βραχιονοκεφαλικό στέλεχος)     
</t>
  </si>
  <si>
    <t xml:space="preserve">Δυνατότητα επαρκούς αποστράγγισης υδάτων/Φρεάτια αποχετεύσεις. Κατασκευή και στο μέγεθος των οπών στα σιφώνια  </t>
  </si>
  <si>
    <t xml:space="preserve">Απουσία ανοιγμάτων σε πόρτες και εξωτερικούς τοίχους </t>
  </si>
  <si>
    <t xml:space="preserve">Απουσία ανοιγμάτων (χαραμάδες) σε πόρτες, τοίχους και οροφές </t>
  </si>
  <si>
    <r>
      <t>Διοξείδιο του άνθρακα σε υψηλή συγκέντρωση:</t>
    </r>
    <r>
      <rPr>
        <sz val="12"/>
        <color rgb="FF000000"/>
        <rFont val="Times New Roman"/>
        <family val="1"/>
        <charset val="1"/>
      </rPr>
      <t xml:space="preserve">                   Ελάχιστη περιεκτικότητα διοξειδίου του άνθρακα άνω του 40%.  </t>
    </r>
    <r>
      <rPr>
        <sz val="12"/>
        <color rgb="FF000000"/>
        <rFont val="Times New Roman"/>
        <family val="1"/>
        <charset val="161"/>
      </rPr>
      <t xml:space="preserve">Διάρκεια έκθεσης ποιότητα αερίου, θερμοκρασία αερίου, συγκέντρωση οξυγόνου, σύμφωνα με τις οδηγίες χρήσης του κατασκευαστή και τις ΠΔΛ του σφαγείου.                                                                                                           </t>
    </r>
    <r>
      <rPr>
        <b/>
        <sz val="12"/>
        <color rgb="FF000000"/>
        <rFont val="Times New Roman"/>
        <family val="1"/>
        <charset val="161"/>
      </rPr>
      <t>Διοξείδιο του άνθρακα σε συνδυασμό με αδρανή αέρια  ή χρήση αδρανών αερίων</t>
    </r>
    <r>
      <rPr>
        <sz val="12"/>
        <color rgb="FF000000"/>
        <rFont val="Times New Roman"/>
        <family val="1"/>
        <charset val="161"/>
      </rPr>
      <t>:                                                        Ελάχιστη περιεκτικότητα διοξειδίου του άνθρακα έως 40% σε συνδυασμό με αδρανή αέρια.                                                  Διάρκεια έκθεσης ποιότητα αερίου, θερμοκρασία αερίου, σύμφωνα με τις οδηγίες χρήσης του κατασκευαστή και τις ΠΔΛ του σφαγείου.</t>
    </r>
  </si>
  <si>
    <t>8.1. ΑΠΟΔΥΤΗΡΙΑ/ΤΟΥΑΛΕΤΕΣ</t>
  </si>
  <si>
    <t xml:space="preserve">8.2. ΓΡΑΦΕΙΟ ΚΤΗΝΙΑΤΡΟΥ  </t>
  </si>
  <si>
    <t xml:space="preserve">8.3. ΒΟΗΘΗΤΙΚΟΙ ΧΩΡΟΙ </t>
  </si>
  <si>
    <r>
      <t xml:space="preserve">Κάθε κεφάλαιο έχει έναν συγκεκριμένο αριθμό βαθμών οι οποίοι αξιολογούνται ως εξής:                                                           ΧΑΜΗΛΗ ΣΥΜΜΟΡΦΩΣΗ: πάνω από 60%  ΜΕΣΑΙΑ ΣΥΜΜΟΡΦΩΣΗ: 30%-59,99%  ΥΨΗΛΗ ΣΥΜΜΟΡΦΩΣΗ: κάτω από 29,99% (ποσοστά επί  της συνολικής χειρότερης βαθμολόγησης)                                                                                          ΣΥΝΟΛΙΚΟΣ ΥΨΗΛΟΣ ΚΙΝΔΥΝΟΣ:  Όταν διαπιστώνονται 30% ή περισσότερα κεφάλαια με χαμηλή συμμόρφωση και οποιοσδήποτε συνδυασμός κεφαλαίων με υψηλή και μεσαία συμμόρφωση. (Από τα 10 κεφάλαια τουλάχιστον 3 ΧΑΜΗΛΗΣ ΣΥΜΜΟΡΦΩΣΗΣ και οποιοσδήποτε συνδυασμός ΜΕΣΑΙΑΣ /ΥΨΗΛΗΣ ΣΥΜΜΟΡΦΩΣΗΣ των υπολοίπων κεφαλαίων)                                                            
ΣΥΝΟΛΙΚΟΣ ΜΕΣΑΙΟΣ ΚΙΝΔΥΝΟΣ:  Όταν διαπιστώνονται 30% ή περισσότερα κεφάλαια με μεσαία συμμόρφωση και τα υπόλοιπα κεφάλαια με υψηλή συμμόρφωση ή όταν διαπιστώνονται 20% ή λιγότερα κεφάλαια με χαμηλή συμμόρφωση και οποιοσδήποτε συνδυασμός κεφαλαίων με υψηλή και μεσαία συμμόρφωση. (Από τα 10 κεφάλαια μέχρι 2 ΧΑΜΗΛΗΣ ΣΥΜΜΟΡΦΩΣΗΣ και οποιοσδήποτε συνδυασμός ΜΕΣΑΙΑΣ /ΥΨΗΛΗΣ ΣΥΜΜΟΡΦΩΣΗΣ των υπολοίπων 8) 
ΣΥΝΟΛΙΚΟΣ ΧΑΜΗΛΟΣ ΚΙΝΔΥΝΟΣ: Όταν διαπιστώνονται λιγότερο από 30% κεφάλαια με μεσαία συμμόρφωση και κανένα κεφάλαιο με χαμηλή συμμόρφωση. (Από τα 10 κεφάλαια μέχρι 3 ΜΕΣΑΙΑΣ ΣΥΜΜΟΡΦΩΣΗΣ και κανένα ΧΑΜΗΛΗΣ ΣΥΜΜΟΡΦΩΣΗΣ)  </t>
    </r>
    <r>
      <rPr>
        <b/>
        <sz val="12"/>
        <color rgb="FFFF0000"/>
        <rFont val="Times New Roman"/>
        <family val="1"/>
        <charset val="161"/>
      </rPr>
      <t>Σημειώνεται ότι σε περίπτωση κατά την οποία τουλάχιστον μία παράμετρος από τις  28, 37, 38, 39, 40, 45, 70, 71, 73, 74, 80, 81, 82, 83, 93, 132 και 231 είναι ίση με 72 διακόπτεται αμέσως η διαδικασία της σφαγής.</t>
    </r>
    <r>
      <rPr>
        <b/>
        <sz val="12"/>
        <color rgb="FF000000"/>
        <rFont val="Times New Roman"/>
        <family val="1"/>
        <charset val="161"/>
      </rPr>
      <t xml:space="preserve">           </t>
    </r>
    <r>
      <rPr>
        <sz val="12"/>
        <color rgb="FF000000"/>
        <rFont val="Times New Roman"/>
        <family val="1"/>
        <charset val="161"/>
      </rPr>
      <t xml:space="preserve">                                                                                                                              </t>
    </r>
  </si>
  <si>
    <t>Υπάρχει τεκμηρίωση συντηρήσεων σύμφωνα με το πρόγραμμα προληπτικής συντήρησης; /Τηρείται αρχείο συντήρησης συσκευών ακινητοποίησης και αναισθητοποίησης</t>
  </si>
  <si>
    <t>Τηρούνται διαδικασίες για έλεγχο της υγείας των ζώων;  Εντοπίζονται τα ζώα που χρειάζονται ειδική μεταχείριση;</t>
  </si>
  <si>
    <r>
      <t xml:space="preserve">Απαιτήσεις για την Προστασία των Ζώων </t>
    </r>
    <r>
      <rPr>
        <b/>
        <sz val="12"/>
        <color rgb="FF000000"/>
        <rFont val="Times New Roman"/>
        <family val="1"/>
        <charset val="161"/>
      </rPr>
      <t>Καν. 1099/2009Καν 853/2004 Παραρτ.ΙΙ Τμήμα ΙΙ  2 στ</t>
    </r>
  </si>
  <si>
    <t>Επαρκής ,  κατάλληλος  φωτισμός ανάλογα με το είδος των ζώων και κατάλληλος εφεδρικός φωτισμός.                                             Το επίπεδο θορύβου είναι το χαμηλότερο δυνατό και αποφεύγονται αιφνίδιοι θόρυβοι.</t>
  </si>
  <si>
    <r>
      <t xml:space="preserve">Οι κλωβοί μεταφοράς των </t>
    </r>
    <r>
      <rPr>
        <b/>
        <u/>
        <sz val="12"/>
        <rFont val="Times New Roman"/>
        <family val="1"/>
        <charset val="161"/>
      </rPr>
      <t xml:space="preserve">πτηνών </t>
    </r>
    <r>
      <rPr>
        <sz val="12"/>
        <rFont val="Times New Roman"/>
        <family val="1"/>
        <charset val="161"/>
      </rPr>
      <t>σε καλή κατάσταση συντήρησης, χωρίς να προκαλούν τραυματισμούς</t>
    </r>
    <r>
      <rPr>
        <b/>
        <sz val="12"/>
        <rFont val="Times New Roman"/>
        <family val="1"/>
        <charset val="161"/>
      </rPr>
      <t xml:space="preserve"> </t>
    </r>
    <r>
      <rPr>
        <sz val="12"/>
        <rFont val="Times New Roman"/>
        <family val="1"/>
        <charset val="161"/>
      </rPr>
      <t>των πτηνών και δεν είναι υπερφορτωμένοι.                                                                 Ο χειρισμός τους είναι προσεκτικός (δεν ανατρέπονται, δεν ρίχνονται ή αφήνονται να πέσουν από υπερυψωμένα σημεία).             Όταν τοποθετούνται ο ένας πάνω στο άλλο, λαμβάνονται προφυλάξεις ώστε να περιορίζεται η ποσότητα ούρων και κοπράνων που πέφτουν στα ζώα που βρίσκονται από κάτω και να εξασφαλίζεται η σταθερότητα των κιβωτίων και ο απρόσκοπτος αερισμός.</t>
    </r>
  </si>
  <si>
    <t>Οι γραμμές αγκίστρωσης είναι σχεδιασμένες κατά τρόπο ώστε τα πτηνά που αναρτώνται να μην αντιμετωπίζουν κανένα εμπόδιο και η ενόχλησή τους να περιορίζεται στο ελάχιστο.                                                  Το μέγεθος και το σχήμα των μεταλλικών δετήρων της γραμμής αγκίστρωσης είναι κατάλληλο για την κατηγορία και το μέγεθος των πτηνών έτσι ώστε η ηλεκτρική επαφή να διασφαλίζεται χωρίς να προκαλείται πόνος</t>
  </si>
  <si>
    <r>
      <t xml:space="preserve">Έλεγχος της σωστής τοποθέτησης και κατεύθυνσης της συσκευής </t>
    </r>
    <r>
      <rPr>
        <sz val="12"/>
        <rFont val="Times New Roman"/>
        <family val="1"/>
        <charset val="161"/>
      </rPr>
      <t>ατομικής</t>
    </r>
    <r>
      <rPr>
        <sz val="12"/>
        <color rgb="FF000000"/>
        <rFont val="Times New Roman"/>
        <family val="1"/>
        <charset val="161"/>
      </rPr>
      <t xml:space="preserve"> αναισθητοποίησης. Βελτιστοποίηση της ροής του ηλεκτρικού ρεύματος κατά την αναισθητοποίηση </t>
    </r>
  </si>
  <si>
    <r>
      <t>Ελαχιστοποίηση του χρόνου αγκίστρωσης των πτηνών στην αλυσίδα ανάρτησης,</t>
    </r>
    <r>
      <rPr>
        <sz val="12"/>
        <rFont val="Times New Roman"/>
        <family val="1"/>
        <charset val="161"/>
      </rPr>
      <t xml:space="preserve"> ώστε να μην παραμένουν αναρτημένα έχοντας τις αισθήσεις τους περισσότερο από ένα λεπτό τα ορνίθια και δύο λεπτά οι ινδόρνιθες, πάπιες, χήνες.</t>
    </r>
    <r>
      <rPr>
        <sz val="12"/>
        <color rgb="FF000000"/>
        <rFont val="Times New Roman"/>
        <family val="1"/>
        <charset val="161"/>
      </rPr>
      <t xml:space="preserve"> </t>
    </r>
  </si>
  <si>
    <r>
      <t xml:space="preserve">Ελάχιστο ρεύμα, ελάχιστη τάση, μέγιστη συχνότητα:
Κοτόπουλα   &lt;200 </t>
    </r>
    <r>
      <rPr>
        <sz val="11"/>
        <rFont val="Calibri"/>
        <family val="2"/>
        <charset val="161"/>
      </rPr>
      <t>Hz</t>
    </r>
    <r>
      <rPr>
        <sz val="12"/>
        <rFont val="Times New Roman"/>
        <family val="1"/>
        <charset val="161"/>
      </rPr>
      <t xml:space="preserve"> </t>
    </r>
    <r>
      <rPr>
        <sz val="11"/>
        <rFont val="Symbol"/>
        <family val="1"/>
        <charset val="128"/>
      </rPr>
      <t></t>
    </r>
    <r>
      <rPr>
        <sz val="12"/>
        <rFont val="Times New Roman"/>
        <family val="1"/>
        <charset val="161"/>
      </rPr>
      <t xml:space="preserve"> 100</t>
    </r>
    <r>
      <rPr>
        <sz val="11"/>
        <rFont val="Calibri"/>
        <family val="2"/>
        <charset val="161"/>
      </rPr>
      <t>mA</t>
    </r>
    <r>
      <rPr>
        <sz val="12"/>
        <rFont val="Times New Roman"/>
        <family val="1"/>
        <charset val="161"/>
      </rPr>
      <t xml:space="preserve">, 
                        200-400 </t>
    </r>
    <r>
      <rPr>
        <sz val="11"/>
        <rFont val="Calibri"/>
        <family val="2"/>
        <charset val="161"/>
      </rPr>
      <t>Hz</t>
    </r>
    <r>
      <rPr>
        <sz val="12"/>
        <rFont val="Times New Roman"/>
        <family val="1"/>
        <charset val="161"/>
      </rPr>
      <t xml:space="preserve"> </t>
    </r>
    <r>
      <rPr>
        <sz val="11"/>
        <rFont val="Symbol"/>
        <family val="1"/>
        <charset val="128"/>
      </rPr>
      <t></t>
    </r>
    <r>
      <rPr>
        <sz val="12"/>
        <rFont val="Times New Roman"/>
        <family val="1"/>
        <charset val="161"/>
      </rPr>
      <t xml:space="preserve">150 </t>
    </r>
    <r>
      <rPr>
        <sz val="11"/>
        <rFont val="Calibri"/>
        <family val="2"/>
        <charset val="161"/>
      </rPr>
      <t>mA</t>
    </r>
    <r>
      <rPr>
        <sz val="12"/>
        <rFont val="Times New Roman"/>
        <family val="1"/>
        <charset val="161"/>
      </rPr>
      <t xml:space="preserve">, 
                        400-1500 </t>
    </r>
    <r>
      <rPr>
        <sz val="11"/>
        <rFont val="Calibri"/>
        <family val="2"/>
        <charset val="161"/>
      </rPr>
      <t>Hz</t>
    </r>
    <r>
      <rPr>
        <sz val="12"/>
        <rFont val="Times New Roman"/>
        <family val="1"/>
        <charset val="161"/>
      </rPr>
      <t xml:space="preserve"> </t>
    </r>
    <r>
      <rPr>
        <sz val="11"/>
        <rFont val="Symbol"/>
        <family val="1"/>
        <charset val="128"/>
      </rPr>
      <t></t>
    </r>
    <r>
      <rPr>
        <sz val="12"/>
        <rFont val="Times New Roman"/>
        <family val="1"/>
        <charset val="161"/>
      </rPr>
      <t xml:space="preserve"> 200</t>
    </r>
    <r>
      <rPr>
        <sz val="11"/>
        <rFont val="Calibri"/>
        <family val="2"/>
        <charset val="161"/>
      </rPr>
      <t xml:space="preserve">mA
</t>
    </r>
    <r>
      <rPr>
        <sz val="12"/>
        <rFont val="Times New Roman"/>
        <family val="1"/>
        <charset val="161"/>
      </rPr>
      <t xml:space="preserve">Γαλοπούλες     &lt;200 </t>
    </r>
    <r>
      <rPr>
        <sz val="11"/>
        <rFont val="Calibri"/>
        <family val="2"/>
        <charset val="161"/>
      </rPr>
      <t>Hz</t>
    </r>
    <r>
      <rPr>
        <sz val="12"/>
        <rFont val="Times New Roman"/>
        <family val="1"/>
        <charset val="161"/>
      </rPr>
      <t xml:space="preserve"> </t>
    </r>
    <r>
      <rPr>
        <sz val="11"/>
        <rFont val="Symbol"/>
        <family val="1"/>
        <charset val="128"/>
      </rPr>
      <t></t>
    </r>
    <r>
      <rPr>
        <sz val="12"/>
        <rFont val="Times New Roman"/>
        <family val="1"/>
        <charset val="161"/>
      </rPr>
      <t xml:space="preserve"> 250 </t>
    </r>
    <r>
      <rPr>
        <sz val="11"/>
        <rFont val="Calibri"/>
        <family val="2"/>
        <charset val="161"/>
      </rPr>
      <t>mA</t>
    </r>
    <r>
      <rPr>
        <sz val="12"/>
        <rFont val="Times New Roman"/>
        <family val="1"/>
        <charset val="161"/>
      </rPr>
      <t xml:space="preserve"> 
                             200-400 </t>
    </r>
    <r>
      <rPr>
        <sz val="11"/>
        <rFont val="Calibri"/>
        <family val="2"/>
        <charset val="161"/>
      </rPr>
      <t>Hz</t>
    </r>
    <r>
      <rPr>
        <sz val="12"/>
        <rFont val="Times New Roman"/>
        <family val="1"/>
        <charset val="161"/>
      </rPr>
      <t xml:space="preserve"> </t>
    </r>
    <r>
      <rPr>
        <sz val="11"/>
        <rFont val="Symbol"/>
        <family val="1"/>
        <charset val="128"/>
      </rPr>
      <t></t>
    </r>
    <r>
      <rPr>
        <sz val="12"/>
        <rFont val="Times New Roman"/>
        <family val="1"/>
        <charset val="161"/>
      </rPr>
      <t xml:space="preserve"> 400 </t>
    </r>
    <r>
      <rPr>
        <sz val="11"/>
        <rFont val="Calibri"/>
        <family val="2"/>
        <charset val="161"/>
      </rPr>
      <t>mA</t>
    </r>
    <r>
      <rPr>
        <sz val="12"/>
        <rFont val="Times New Roman"/>
        <family val="1"/>
        <charset val="161"/>
      </rPr>
      <t xml:space="preserve">, 
                            400-1500 </t>
    </r>
    <r>
      <rPr>
        <sz val="11"/>
        <rFont val="Calibri"/>
        <family val="2"/>
        <charset val="161"/>
      </rPr>
      <t>Hz</t>
    </r>
    <r>
      <rPr>
        <sz val="12"/>
        <rFont val="Times New Roman"/>
        <family val="1"/>
        <charset val="161"/>
      </rPr>
      <t xml:space="preserve"> </t>
    </r>
    <r>
      <rPr>
        <sz val="11"/>
        <rFont val="Symbol"/>
        <family val="1"/>
        <charset val="128"/>
      </rPr>
      <t></t>
    </r>
    <r>
      <rPr>
        <sz val="12"/>
        <rFont val="Times New Roman"/>
        <family val="1"/>
        <charset val="161"/>
      </rPr>
      <t xml:space="preserve"> 400</t>
    </r>
    <r>
      <rPr>
        <sz val="11"/>
        <rFont val="Calibri"/>
        <family val="2"/>
        <charset val="161"/>
      </rPr>
      <t xml:space="preserve">mA
</t>
    </r>
    <r>
      <rPr>
        <sz val="12"/>
        <rFont val="Times New Roman"/>
        <family val="1"/>
        <charset val="161"/>
      </rPr>
      <t xml:space="preserve">Πάπιες και χήνες    &lt;200 </t>
    </r>
    <r>
      <rPr>
        <sz val="11"/>
        <rFont val="Calibri"/>
        <family val="2"/>
        <charset val="161"/>
      </rPr>
      <t>Hz</t>
    </r>
    <r>
      <rPr>
        <sz val="12"/>
        <rFont val="Times New Roman"/>
        <family val="1"/>
        <charset val="161"/>
      </rPr>
      <t xml:space="preserve"> </t>
    </r>
    <r>
      <rPr>
        <sz val="11"/>
        <rFont val="Symbol"/>
        <family val="1"/>
        <charset val="128"/>
      </rPr>
      <t></t>
    </r>
    <r>
      <rPr>
        <sz val="12"/>
        <rFont val="Times New Roman"/>
        <family val="1"/>
        <charset val="161"/>
      </rPr>
      <t xml:space="preserve"> 130</t>
    </r>
    <r>
      <rPr>
        <sz val="11"/>
        <rFont val="Calibri"/>
        <family val="2"/>
        <charset val="161"/>
      </rPr>
      <t>mA</t>
    </r>
    <r>
      <rPr>
        <sz val="12"/>
        <rFont val="Times New Roman"/>
        <family val="1"/>
        <charset val="161"/>
      </rPr>
      <t xml:space="preserve"> 
Ορτύκια      &lt;200 </t>
    </r>
    <r>
      <rPr>
        <sz val="11"/>
        <rFont val="Calibri"/>
        <family val="2"/>
        <charset val="161"/>
      </rPr>
      <t>Hz</t>
    </r>
    <r>
      <rPr>
        <sz val="12"/>
        <rFont val="Times New Roman"/>
        <family val="1"/>
        <charset val="161"/>
      </rPr>
      <t xml:space="preserve"> </t>
    </r>
    <r>
      <rPr>
        <sz val="11"/>
        <rFont val="Symbol"/>
        <family val="1"/>
        <charset val="128"/>
      </rPr>
      <t></t>
    </r>
    <r>
      <rPr>
        <sz val="12"/>
        <rFont val="Times New Roman"/>
        <family val="1"/>
        <charset val="161"/>
      </rPr>
      <t xml:space="preserve"> 45</t>
    </r>
    <r>
      <rPr>
        <sz val="11"/>
        <rFont val="Calibri"/>
        <family val="2"/>
        <charset val="161"/>
      </rPr>
      <t xml:space="preserve">mA
</t>
    </r>
    <r>
      <rPr>
        <sz val="12"/>
        <rFont val="Times New Roman"/>
        <family val="1"/>
        <charset val="161"/>
      </rPr>
      <t xml:space="preserve">                                                                                                Ελάχιστος χρόνος έκθεσης 4 </t>
    </r>
    <r>
      <rPr>
        <sz val="11"/>
        <rFont val="Calibri"/>
        <family val="2"/>
        <charset val="161"/>
      </rPr>
      <t xml:space="preserve">sec.                                                                                                                                                                                                                </t>
    </r>
    <r>
      <rPr>
        <sz val="12"/>
        <rFont val="Times New Roman"/>
        <family val="1"/>
        <charset val="1"/>
      </rPr>
      <t xml:space="preserve"> .</t>
    </r>
    <r>
      <rPr>
        <sz val="11"/>
        <rFont val="Calibri"/>
        <family val="2"/>
        <charset val="161"/>
      </rPr>
      <t xml:space="preserve"> 
</t>
    </r>
    <r>
      <rPr>
        <sz val="12"/>
        <rFont val="Times New Roman"/>
        <family val="1"/>
        <charset val="161"/>
      </rPr>
      <t>Χρονικό διάστημα μεταξύ αναισθητοποίησης αφαίμαξης σύμφωνα με τις ΠΔΛ του σφαγείου και τα επιστημονικά δεδομένα (&lt; 20 sec).</t>
    </r>
  </si>
  <si>
    <r>
      <t>Έλεγχος της αποτελεσματικότητας της αναισθητοποίησης με ηλεκτρικό υδρόλουτρο:</t>
    </r>
    <r>
      <rPr>
        <sz val="12"/>
        <rFont val="Times New Roman"/>
        <family val="1"/>
        <charset val="161"/>
      </rPr>
      <t xml:space="preserve">                                                        </t>
    </r>
    <r>
      <rPr>
        <sz val="12"/>
        <rFont val="Times New Roman"/>
        <family val="1"/>
        <charset val="1"/>
      </rPr>
      <t xml:space="preserve"> </t>
    </r>
    <r>
      <rPr>
        <sz val="12"/>
        <rFont val="Symbol"/>
        <family val="1"/>
        <charset val="2"/>
      </rPr>
      <t></t>
    </r>
    <r>
      <rPr>
        <sz val="12"/>
        <rFont val="Times New Roman"/>
        <family val="1"/>
        <charset val="1"/>
      </rPr>
      <t xml:space="preserve">Απουσία ρυθμικής αναπνοής
</t>
    </r>
    <r>
      <rPr>
        <sz val="12"/>
        <rFont val="Symbol"/>
        <family val="1"/>
        <charset val="2"/>
      </rPr>
      <t></t>
    </r>
    <r>
      <rPr>
        <sz val="12"/>
        <rFont val="Times New Roman"/>
        <family val="1"/>
        <charset val="1"/>
      </rPr>
      <t xml:space="preserve">Παρουσία τονικών σπασμών                                                         </t>
    </r>
    <r>
      <rPr>
        <sz val="12"/>
        <rFont val="Symbol"/>
        <family val="1"/>
        <charset val="2"/>
      </rPr>
      <t></t>
    </r>
    <r>
      <rPr>
        <sz val="12"/>
        <rFont val="Times New Roman"/>
        <family val="1"/>
        <charset val="1"/>
      </rPr>
      <t xml:space="preserve">Απουσία αυθόρμητου ανοιγοκλεισίματος των βλεφάρων             </t>
    </r>
    <r>
      <rPr>
        <sz val="12"/>
        <rFont val="Symbol"/>
        <family val="1"/>
        <charset val="2"/>
      </rPr>
      <t></t>
    </r>
    <r>
      <rPr>
        <sz val="12"/>
        <rFont val="Times New Roman"/>
        <family val="1"/>
        <charset val="1"/>
      </rPr>
      <t xml:space="preserve">Απουσία του αντανακλαστικού του κερατοειδούς και του βλεφαρικού αντανακλαστικού                                                   </t>
    </r>
    <r>
      <rPr>
        <sz val="12"/>
        <rFont val="Symbol"/>
        <family val="1"/>
        <charset val="2"/>
      </rPr>
      <t></t>
    </r>
    <r>
      <rPr>
        <sz val="12"/>
        <rFont val="Times New Roman"/>
        <family val="1"/>
        <charset val="1"/>
      </rPr>
      <t xml:space="preserve">Απουσία κραυγών                                                                            </t>
    </r>
    <r>
      <rPr>
        <sz val="12"/>
        <rFont val="Symbol"/>
        <family val="1"/>
        <charset val="2"/>
      </rPr>
      <t></t>
    </r>
    <r>
      <rPr>
        <sz val="12"/>
        <rFont val="Times New Roman"/>
        <family val="1"/>
        <charset val="1"/>
      </rPr>
      <t xml:space="preserve">Απουσία φτερουγίσματος                                                                </t>
    </r>
    <r>
      <rPr>
        <sz val="12"/>
        <rFont val="Symbol"/>
        <family val="1"/>
        <charset val="2"/>
      </rPr>
      <t></t>
    </r>
    <r>
      <rPr>
        <sz val="12"/>
        <rFont val="Times New Roman"/>
        <family val="1"/>
        <charset val="1"/>
      </rPr>
      <t xml:space="preserve">Απουσία αυθόρμητης κατάποσης                                                      </t>
    </r>
    <r>
      <rPr>
        <sz val="12"/>
        <rFont val="Symbol"/>
        <family val="1"/>
        <charset val="2"/>
      </rPr>
      <t></t>
    </r>
    <r>
      <rPr>
        <sz val="12"/>
        <rFont val="Times New Roman"/>
        <family val="1"/>
        <charset val="1"/>
      </rPr>
      <t xml:space="preserve">Απουσία κινήσεων της κεφαλής 
</t>
    </r>
    <r>
      <rPr>
        <sz val="12"/>
        <rFont val="Times New Roman"/>
        <family val="1"/>
        <charset val="161"/>
      </rPr>
      <t xml:space="preserve">                                                                                                              Η απώλεια της συνείδησης διατηρείται μέχρι το θάνατο του ζώου και λαμβάνονται μέτρα σε περίπτωση  ανάνηψης του ζώου . </t>
    </r>
  </si>
  <si>
    <t>Αναμονή  για αποτελεσματικότερη αφαίμαξη πριν το επόμενο στάδιο.  Περαιτέρω εκδορά ή ζεμάτισμα πραγματοποιείται μόνο αφού διαπιστωθεί απουσία ζωτικών σημείων του ζώου.</t>
  </si>
  <si>
    <t xml:space="preserve">Απουσία ανοιγμάτων (χαραμάδες) σε πόρτες, τοίχους και οροφές   </t>
  </si>
  <si>
    <r>
      <t xml:space="preserve">Κάθε κεφάλαιο έχει έναν συγκεκριμένο αριθμό βαθμών οι οποίοι αξιολογούνται ως εξής:                                                                                        ΧΑΜΗΛΗ ΣΥΜΜΟΡΦΩΣΗ: πάνω από 60%  ΜΕΣΑΙΑ ΣΥΜΜΟΡΦΩΣΗ: 30%-59,99%  ΥΨΗΛΗ ΣΥΜΜΟΡΦΩΣΗ: κάτω από 29,99% (ποσοστά επί  της συνολικής χειρότερης βαθμολόγησης)                                                                                                                                                      ΣΥΝΟΛΙΚΟΣ ΥΨΗΛΟΣ ΚΙΝΔΥΝΟΣ:  Όταν διαπιστώνονται 30% ή περισσότερα κεφάλαια με χαμηλή συμμόρφωση και οποιοσδήποτε συνδυασμός κεφαλαίων με υψηλή και μεσαία συμμόρφωση. (Από τα 9 κεφάλαια τουλάχιστον 3 ΧΑΜΗΛΗΣ ΣΥΜΜΟΡΦΩΣΗΣ και οποιοσδήποτε συνδυασμός ΜΕΣΑΙΑΣ /ΥΨΗΛΗΣ ΣΥΜΜΟΡΦΩΣΗΣ των υπολοίπων κεφαλαίων)                                                            
ΣΥΝΟΛΙΚΟΣ ΜΕΣΑΙΟΣ ΚΙΝΔΥΝΟΣ:  Όταν διαπιστώνονται 30% ή περισσότερα κεφάλαια με μεσαία συμμόρφωση και τα υπόλοιπα κεφάλαια με υψηλή συμμόρφωση ή όταν διαπιστώνονται 20% ή λιγότερα κεφάλαια με χαμηλή συμμόρφωση και οποιοσδήποτε συνδυασμός κεφαλαίων με υψηλή και μεσαία συμμόρφωση. (Από τα 9 κεφάλαια μέχρι 2 ΧΑΜΗΛΗΣ ΣΥΜΜΟΡΦΩΣΗΣ και οποιοσδήποτε συνδυασμός ΜΕΣΑΙΑΣ /ΥΨΗΛΗΣ ΣΥΜΜΟΡΦΩΣΗΣ των υπολοίπων 7) 
ΣΥΝΟΛΙΚΟΣ ΧΑΜΗΛΟΣ ΚΙΝΔΥΝΟΣ: Όταν διαπιστώνονται λιγότερο από 30% κεφάλαια με μεσαία συμμόρφωση και κανένα κεφάλαιο με χαμηλή συμμόρφωση. (Από τα 9 κεφάλαια   μέχρι 3 ΜΕΣΑΙΑΣ ΣΥΜΜΟΡΦΩΣΗΣ και κανένα ΧΑΜΗΛΗΣ ΣΥΜΜΟΡΦΩΣΗΣ)  </t>
    </r>
    <r>
      <rPr>
        <b/>
        <sz val="12"/>
        <color rgb="FFFF0000"/>
        <rFont val="Times New Roman"/>
        <family val="1"/>
        <charset val="161"/>
      </rPr>
      <t xml:space="preserve">Σημειώνεται ότι σε περίπτωση κατά την οποία τουλάχιστον μία παράμετρος από τις 33, 44, 51, 55, 59,74, 110 και 192 είναι ίση με 72 διακόπτεται αμέσως η διαδικασία της σφαγής.    
                                                                                                                                                                                    </t>
    </r>
    <r>
      <rPr>
        <b/>
        <sz val="12"/>
        <color rgb="FF000000"/>
        <rFont val="Times New Roman"/>
        <family val="1"/>
        <charset val="161"/>
      </rPr>
      <t xml:space="preserve">  </t>
    </r>
  </si>
  <si>
    <t>Ο εξοπλισμός αναισθητοποίησης με υδρόλουτρο περιλαμβάνει διάταξη που απεικονίζει και καταγράφει τις λεπτομέρειες των χρησιμοποιούμενων βασικών ηλεκτρικών παραμέτρων. Τα  στοιχεία αυτά διατηρούνται τουλάχιστον ένα έτος.    Η συσκευή αναισθητοποίησης διαθέτει διάταξη για τη συνεχή μέτρηση, απεικόνιση και καταγραφή των συγκεντρώσεων του αερίου  καθώς και τη διάρκεια έκθεσης. Τα καταγραφόμενα στοιχεία διατηρούνται για ένα έτος**.               Η συσκευή αναισθητοποίησης διαθέτει  διάταξη που παρέχει ευκρινή οπτική και ηχητική προειδοποίηση όταν η συγκέντρωση του αερίου πέφτει κάτω από την προβλεπόμενη στάθμη.</t>
  </si>
  <si>
    <t>Υπάρχει  λειτουργικός εφεδρικός εξοπλισμός αναισθητοποίησης άμεσα διαθέσιμος στο χώρο εργασίας. (χειροκίνητο σύστημα αναισθητοποίησης ή  μέθοδος εξάρθρωσης του αυχένα)</t>
  </si>
  <si>
    <t>Κατάλληλοι διάδρομοι καθοδήγησης των ζώων (ενιαία στερεά πλευρικά τοιχώματα, ομοιόμορφος φωτισμός, απουσία εμποδίων ή οπών στο δάπεδο, μη ολισθηρό δάπεδο).Οι χοίροι και τα πρόβατα μπορούν να περπατούν το ένα δίπλα στο άλλο εκτός από τις περιπτώσεις διαδρόμων που οδηγούν στον εξοπλισμό ακινητοποίησης.</t>
  </si>
  <si>
    <t xml:space="preserve">Τα μαντριά και οι διάδρομοι καθοδήγησης είναι κατασκευασμένα κατά τρόπο ώστε τα ζώα να μπορούν να μετακινούνται ελεύθερα προς τη σωστή κατεύθυνση, σύμφωνα με τα χαρακτηριστικά της συμπεριφοράς του είδους και χωρίς αναστάτωση.Επάρκεια χώρου στα κελιά ανάλογα με το είδος και τον αριθμό των ζώων, ώστε να μπορούν να στέκονται όρθια, να ξαπλώνουν και να γυρίζουν στην αντίθετη πλευρά (εκτός από τα βοοειδή που σταβλίζονται σε ατομικές θέσεις). Ορθή συντήρηση κελιών ώστε να αποφεύγονται οι πτώσεις και ο τραυματισμός των ζώων. Λαμβάνονται μέτρα ώστε να μην αναμειγνύονται στα κελιά σταβλισμού ζώα από διαφορετικές εκτροφές ή διαφορετικά κοπάδια.
 </t>
  </si>
  <si>
    <t xml:space="preserve">Ανεξάρτητες εγκαταστάσεις που να κλειδώνουν  για τα ασθενή ή ύποπτα ζώα  ή ζώα που χρειάζονται ειδική μεταχείριση με χωριστή αποχέτευση και χωροθετημένες ώστε να αποφεύγεται η μόλυνση των υγιών ζώων </t>
  </si>
  <si>
    <t>Συσκευή μηχανικής αναισθητοποίησης με διατρητική ράβδο (Πιστόλι αναισθητοποίησης βοοειδών).                        Κατάλληλη ταχύτητα, μήκος εξόδου και διάμετρος ράβδου της συσκευής. Ύπαρξη φυσιγγίων σε κατάλληλη ποσότητα και κατηγορία ανάλογα με το είδος και το βάρος των ζώων.  Σε περίπτωση χρήσης διάταξης με ράβδο χωρίς διείσδυση, αυτή χρησιμοποιείται μόνο σε μηρυκαστικά βάρους κάτω* των 10 κιλών.        * Προσοχή λάθος μετάφραση στον κανονισμό</t>
  </si>
  <si>
    <t>Απαιτήσεις για την Προστασία των ΖώωνΚαν. 1099/2009 Καν 853/2004 Παραρτ.ΙΙ Τμήμα ΙΙ  2 στ</t>
  </si>
</sst>
</file>

<file path=xl/styles.xml><?xml version="1.0" encoding="utf-8"?>
<styleSheet xmlns="http://schemas.openxmlformats.org/spreadsheetml/2006/main">
  <fonts count="64">
    <font>
      <sz val="11"/>
      <color rgb="FF000000"/>
      <name val="Calibri"/>
      <family val="2"/>
      <charset val="161"/>
    </font>
    <font>
      <sz val="10"/>
      <color rgb="FFFFFFFF"/>
      <name val="Calibri"/>
      <family val="2"/>
      <charset val="161"/>
    </font>
    <font>
      <b/>
      <sz val="10"/>
      <color rgb="FF000000"/>
      <name val="Calibri"/>
      <family val="2"/>
      <charset val="161"/>
    </font>
    <font>
      <sz val="10"/>
      <color rgb="FFCC0000"/>
      <name val="Calibri"/>
      <family val="2"/>
      <charset val="161"/>
    </font>
    <font>
      <b/>
      <sz val="10"/>
      <color rgb="FFFFFFFF"/>
      <name val="Calibri"/>
      <family val="2"/>
      <charset val="161"/>
    </font>
    <font>
      <i/>
      <sz val="10"/>
      <color rgb="FF808080"/>
      <name val="Calibri"/>
      <family val="2"/>
      <charset val="161"/>
    </font>
    <font>
      <sz val="10"/>
      <color rgb="FF006600"/>
      <name val="Calibri"/>
      <family val="2"/>
      <charset val="161"/>
    </font>
    <font>
      <sz val="18"/>
      <color rgb="FF000000"/>
      <name val="Calibri"/>
      <family val="2"/>
      <charset val="161"/>
    </font>
    <font>
      <sz val="12"/>
      <color rgb="FF000000"/>
      <name val="Calibri"/>
      <family val="2"/>
      <charset val="161"/>
    </font>
    <font>
      <u/>
      <sz val="10"/>
      <color rgb="FF0000EE"/>
      <name val="Calibri"/>
      <family val="2"/>
      <charset val="161"/>
    </font>
    <font>
      <sz val="10"/>
      <color rgb="FF996600"/>
      <name val="Calibri"/>
      <family val="2"/>
      <charset val="161"/>
    </font>
    <font>
      <sz val="10"/>
      <color rgb="FF333333"/>
      <name val="Calibri"/>
      <family val="2"/>
      <charset val="161"/>
    </font>
    <font>
      <b/>
      <sz val="11"/>
      <color rgb="FF000000"/>
      <name val="Calibri"/>
      <family val="2"/>
      <charset val="161"/>
    </font>
    <font>
      <sz val="12"/>
      <color rgb="FF000000"/>
      <name val="Times New Roman"/>
      <family val="1"/>
      <charset val="161"/>
    </font>
    <font>
      <b/>
      <sz val="12"/>
      <color rgb="FF000000"/>
      <name val="Times New Roman"/>
      <family val="1"/>
      <charset val="161"/>
    </font>
    <font>
      <b/>
      <u/>
      <sz val="12"/>
      <color rgb="FF000000"/>
      <name val="Times New Roman"/>
      <family val="1"/>
      <charset val="161"/>
    </font>
    <font>
      <u/>
      <sz val="12"/>
      <color rgb="FF000000"/>
      <name val="Times New Roman"/>
      <family val="1"/>
      <charset val="161"/>
    </font>
    <font>
      <sz val="20"/>
      <color rgb="FF000000"/>
      <name val="Wingdings"/>
      <charset val="2"/>
    </font>
    <font>
      <sz val="20"/>
      <color rgb="FF000000"/>
      <name val="Times New Roman"/>
      <family val="1"/>
      <charset val="161"/>
    </font>
    <font>
      <b/>
      <sz val="9"/>
      <color rgb="FF000000"/>
      <name val="Times New Roman"/>
      <family val="1"/>
      <charset val="161"/>
    </font>
    <font>
      <b/>
      <sz val="8"/>
      <color rgb="FF000000"/>
      <name val="Times New Roman"/>
      <family val="1"/>
      <charset val="161"/>
    </font>
    <font>
      <b/>
      <sz val="14"/>
      <color rgb="FF000000"/>
      <name val="Times New Roman"/>
      <family val="1"/>
      <charset val="161"/>
    </font>
    <font>
      <i/>
      <sz val="12"/>
      <color rgb="FF000000"/>
      <name val="Times New Roman"/>
      <family val="1"/>
      <charset val="161"/>
    </font>
    <font>
      <b/>
      <sz val="12"/>
      <color rgb="FF376092"/>
      <name val="Times New Roman"/>
      <family val="1"/>
      <charset val="161"/>
    </font>
    <font>
      <b/>
      <sz val="12"/>
      <color rgb="FF9BBB59"/>
      <name val="Calibri"/>
      <family val="2"/>
      <charset val="161"/>
    </font>
    <font>
      <b/>
      <sz val="12"/>
      <color rgb="FFFF0000"/>
      <name val="Times New Roman"/>
      <family val="1"/>
      <charset val="161"/>
    </font>
    <font>
      <b/>
      <u/>
      <sz val="12"/>
      <color rgb="FF000000"/>
      <name val="Calibri"/>
      <family val="2"/>
      <charset val="161"/>
    </font>
    <font>
      <sz val="8"/>
      <color rgb="FF000000"/>
      <name val="Times New Roman"/>
      <family val="1"/>
      <charset val="161"/>
    </font>
    <font>
      <sz val="12"/>
      <color rgb="FFC9211E"/>
      <name val="Times New Roman"/>
      <family val="1"/>
      <charset val="161"/>
    </font>
    <font>
      <sz val="12"/>
      <name val="Times New Roman"/>
      <family val="1"/>
      <charset val="161"/>
    </font>
    <font>
      <b/>
      <sz val="12"/>
      <color rgb="FF000000"/>
      <name val="Times New Roman"/>
      <family val="1"/>
      <charset val="1"/>
    </font>
    <font>
      <sz val="12"/>
      <color rgb="FF000000"/>
      <name val="Times New Roman"/>
      <family val="1"/>
      <charset val="1"/>
    </font>
    <font>
      <b/>
      <sz val="12"/>
      <color rgb="FF000000"/>
      <name val="Calibri"/>
      <family val="2"/>
      <charset val="161"/>
    </font>
    <font>
      <sz val="12"/>
      <color rgb="FF3FAF46"/>
      <name val="Times New Roman"/>
      <family val="1"/>
      <charset val="161"/>
    </font>
    <font>
      <strike/>
      <sz val="12"/>
      <color rgb="FF000000"/>
      <name val="Times New Roman"/>
      <family val="1"/>
      <charset val="161"/>
    </font>
    <font>
      <b/>
      <sz val="12"/>
      <color rgb="FF4F81BD"/>
      <name val="Times New Roman"/>
      <family val="1"/>
      <charset val="161"/>
    </font>
    <font>
      <b/>
      <sz val="12"/>
      <color rgb="FF9BBB59"/>
      <name val="Times New Roman"/>
      <family val="1"/>
      <charset val="161"/>
    </font>
    <font>
      <b/>
      <sz val="12"/>
      <color rgb="FFE46C0A"/>
      <name val="Times New Roman"/>
      <family val="1"/>
      <charset val="161"/>
    </font>
    <font>
      <b/>
      <sz val="12"/>
      <color rgb="FF1F497D"/>
      <name val="Times New Roman"/>
      <family val="1"/>
      <charset val="161"/>
    </font>
    <font>
      <b/>
      <sz val="12"/>
      <color rgb="FF92D050"/>
      <name val="Times New Roman"/>
      <family val="1"/>
      <charset val="161"/>
    </font>
    <font>
      <sz val="11"/>
      <color rgb="FFFF0000"/>
      <name val="Calibri"/>
      <family val="2"/>
      <charset val="161"/>
    </font>
    <font>
      <b/>
      <sz val="11"/>
      <color rgb="FF000000"/>
      <name val="Times New Roman"/>
      <family val="1"/>
      <charset val="161"/>
    </font>
    <font>
      <b/>
      <sz val="10"/>
      <color rgb="FF000000"/>
      <name val="Arial"/>
      <family val="2"/>
      <charset val="161"/>
    </font>
    <font>
      <b/>
      <sz val="7"/>
      <color rgb="FF000000"/>
      <name val="Times New Roman"/>
      <family val="1"/>
      <charset val="161"/>
    </font>
    <font>
      <b/>
      <sz val="14"/>
      <color rgb="FF000000"/>
      <name val="Calibri"/>
      <family val="2"/>
      <charset val="161"/>
    </font>
    <font>
      <sz val="10"/>
      <color rgb="FF000000"/>
      <name val="Times New Roman"/>
      <family val="1"/>
      <charset val="161"/>
    </font>
    <font>
      <b/>
      <sz val="10"/>
      <color rgb="FF000000"/>
      <name val="Times New Roman"/>
      <family val="1"/>
      <charset val="161"/>
    </font>
    <font>
      <b/>
      <u/>
      <sz val="16"/>
      <color rgb="FF000000"/>
      <name val="Arial"/>
      <family val="2"/>
      <charset val="161"/>
    </font>
    <font>
      <sz val="12"/>
      <color rgb="FFFF0000"/>
      <name val="Times New Roman"/>
      <family val="1"/>
      <charset val="161"/>
    </font>
    <font>
      <b/>
      <sz val="12"/>
      <color rgb="FF0070C0"/>
      <name val="Times New Roman"/>
      <family val="1"/>
      <charset val="161"/>
    </font>
    <font>
      <b/>
      <sz val="12"/>
      <color rgb="FF00B050"/>
      <name val="Times New Roman"/>
      <family val="1"/>
      <charset val="161"/>
    </font>
    <font>
      <b/>
      <sz val="11"/>
      <name val="Times New Roman"/>
      <family val="1"/>
      <charset val="161"/>
    </font>
    <font>
      <b/>
      <sz val="11"/>
      <name val="Wingdings"/>
      <charset val="2"/>
    </font>
    <font>
      <sz val="12"/>
      <name val="Times New Roman"/>
      <family val="1"/>
      <charset val="1"/>
    </font>
    <font>
      <b/>
      <sz val="12"/>
      <name val="Times New Roman"/>
      <family val="1"/>
      <charset val="161"/>
    </font>
    <font>
      <sz val="12"/>
      <name val="Symbol"/>
      <charset val="161"/>
    </font>
    <font>
      <sz val="11"/>
      <color rgb="FF000000"/>
      <name val="Calibri"/>
      <family val="2"/>
      <charset val="161"/>
    </font>
    <font>
      <i/>
      <sz val="12"/>
      <name val="Times New Roman"/>
      <family val="1"/>
      <charset val="161"/>
    </font>
    <font>
      <b/>
      <sz val="8"/>
      <color rgb="FF000000"/>
      <name val="Calibri"/>
      <family val="2"/>
      <charset val="161"/>
      <scheme val="minor"/>
    </font>
    <font>
      <b/>
      <sz val="9"/>
      <color rgb="FF000000"/>
      <name val="Calibri"/>
      <family val="2"/>
      <charset val="161"/>
      <scheme val="minor"/>
    </font>
    <font>
      <b/>
      <u/>
      <sz val="12"/>
      <name val="Times New Roman"/>
      <family val="1"/>
      <charset val="161"/>
    </font>
    <font>
      <sz val="11"/>
      <name val="Calibri"/>
      <family val="2"/>
      <charset val="161"/>
    </font>
    <font>
      <sz val="11"/>
      <name val="Symbol"/>
      <family val="1"/>
      <charset val="128"/>
    </font>
    <font>
      <sz val="12"/>
      <name val="Symbol"/>
      <family val="1"/>
      <charset val="2"/>
    </font>
  </fonts>
  <fills count="35">
    <fill>
      <patternFill patternType="none"/>
    </fill>
    <fill>
      <patternFill patternType="gray125"/>
    </fill>
    <fill>
      <patternFill patternType="solid">
        <fgColor rgb="FF000000"/>
        <bgColor rgb="FF00000A"/>
      </patternFill>
    </fill>
    <fill>
      <patternFill patternType="solid">
        <fgColor rgb="FF808080"/>
        <bgColor rgb="FF4F81BD"/>
      </patternFill>
    </fill>
    <fill>
      <patternFill patternType="solid">
        <fgColor rgb="FFDDDDDD"/>
        <bgColor rgb="FFE6E0EC"/>
      </patternFill>
    </fill>
    <fill>
      <patternFill patternType="solid">
        <fgColor rgb="FFFFCCCC"/>
        <bgColor rgb="FFFBD4B4"/>
      </patternFill>
    </fill>
    <fill>
      <patternFill patternType="solid">
        <fgColor rgb="FFCC0000"/>
        <bgColor rgb="FFC9211E"/>
      </patternFill>
    </fill>
    <fill>
      <patternFill patternType="solid">
        <fgColor rgb="FFCCFFCC"/>
        <bgColor rgb="FFCCFFFF"/>
      </patternFill>
    </fill>
    <fill>
      <patternFill patternType="solid">
        <fgColor rgb="FFFFFFCC"/>
        <bgColor rgb="FFFFFFFF"/>
      </patternFill>
    </fill>
    <fill>
      <patternFill patternType="solid">
        <fgColor rgb="FFD7E4BD"/>
        <bgColor rgb="FFDDDDDD"/>
      </patternFill>
    </fill>
    <fill>
      <patternFill patternType="solid">
        <fgColor rgb="FFCC99FF"/>
        <bgColor rgb="FFD99694"/>
      </patternFill>
    </fill>
    <fill>
      <patternFill patternType="solid">
        <fgColor rgb="FFFBD4B4"/>
        <bgColor rgb="FFFCD5B5"/>
      </patternFill>
    </fill>
    <fill>
      <patternFill patternType="solid">
        <fgColor rgb="FFCCFFFF"/>
        <bgColor rgb="FFCCFFCC"/>
      </patternFill>
    </fill>
    <fill>
      <patternFill patternType="solid">
        <fgColor rgb="FFFFFFFF"/>
        <bgColor rgb="FFFFFFCC"/>
      </patternFill>
    </fill>
    <fill>
      <patternFill patternType="solid">
        <fgColor rgb="FFF2DBDB"/>
        <bgColor rgb="FFF2DCDB"/>
      </patternFill>
    </fill>
    <fill>
      <patternFill patternType="solid">
        <fgColor rgb="FFE6B9B8"/>
        <bgColor rgb="FFFABF8F"/>
      </patternFill>
    </fill>
    <fill>
      <patternFill patternType="solid">
        <fgColor rgb="FFF2DCDB"/>
        <bgColor rgb="FFF2DBDB"/>
      </patternFill>
    </fill>
    <fill>
      <patternFill patternType="solid">
        <fgColor rgb="FFD99694"/>
        <bgColor rgb="FFBF819E"/>
      </patternFill>
    </fill>
    <fill>
      <patternFill patternType="solid">
        <fgColor rgb="FFFCD5B5"/>
        <bgColor rgb="FFFBD4B4"/>
      </patternFill>
    </fill>
    <fill>
      <patternFill patternType="solid">
        <fgColor rgb="FFFABF8F"/>
        <bgColor rgb="FFE6B9B8"/>
      </patternFill>
    </fill>
    <fill>
      <patternFill patternType="solid">
        <fgColor rgb="FFC4BD97"/>
        <bgColor rgb="FFAFD095"/>
      </patternFill>
    </fill>
    <fill>
      <patternFill patternType="solid">
        <fgColor rgb="FFE6E0EC"/>
        <bgColor rgb="FFDDDDDD"/>
      </patternFill>
    </fill>
    <fill>
      <patternFill patternType="solid">
        <fgColor theme="0"/>
        <bgColor indexed="64"/>
      </patternFill>
    </fill>
    <fill>
      <patternFill patternType="solid">
        <fgColor theme="0"/>
        <bgColor rgb="FFD99694"/>
      </patternFill>
    </fill>
    <fill>
      <patternFill patternType="solid">
        <fgColor theme="0"/>
        <bgColor rgb="FFC4BD97"/>
      </patternFill>
    </fill>
    <fill>
      <patternFill patternType="solid">
        <fgColor theme="0"/>
        <bgColor rgb="FFD7E4BD"/>
      </patternFill>
    </fill>
    <fill>
      <patternFill patternType="solid">
        <fgColor theme="0"/>
        <bgColor rgb="FF4F81BD"/>
      </patternFill>
    </fill>
    <fill>
      <patternFill patternType="solid">
        <fgColor theme="0"/>
        <bgColor rgb="FFE8F2A1"/>
      </patternFill>
    </fill>
    <fill>
      <patternFill patternType="solid">
        <fgColor theme="0"/>
        <bgColor rgb="FFF2DBDB"/>
      </patternFill>
    </fill>
    <fill>
      <patternFill patternType="solid">
        <fgColor theme="5" tint="0.39997558519241921"/>
        <bgColor rgb="FFBF819E"/>
      </patternFill>
    </fill>
    <fill>
      <patternFill patternType="solid">
        <fgColor theme="5" tint="0.79998168889431442"/>
        <bgColor rgb="FFF2DBDB"/>
      </patternFill>
    </fill>
    <fill>
      <patternFill patternType="solid">
        <fgColor theme="0"/>
        <bgColor rgb="FFFFFFCC"/>
      </patternFill>
    </fill>
    <fill>
      <patternFill patternType="solid">
        <fgColor theme="0"/>
        <bgColor rgb="FFFCD5B5"/>
      </patternFill>
    </fill>
    <fill>
      <patternFill patternType="solid">
        <fgColor theme="0"/>
        <bgColor rgb="FFFF3838"/>
      </patternFill>
    </fill>
    <fill>
      <patternFill patternType="solid">
        <fgColor theme="0"/>
        <bgColor rgb="FFFF5429"/>
      </patternFill>
    </fill>
  </fills>
  <borders count="39">
    <border>
      <left/>
      <right/>
      <top/>
      <bottom/>
      <diagonal/>
    </border>
    <border>
      <left style="thin">
        <color rgb="FF808080"/>
      </left>
      <right style="thin">
        <color rgb="FF808080"/>
      </right>
      <top style="thin">
        <color rgb="FF808080"/>
      </top>
      <bottom style="thin">
        <color rgb="FF808080"/>
      </bottom>
      <diagonal/>
    </border>
    <border>
      <left style="thick">
        <color auto="1"/>
      </left>
      <right style="thick">
        <color auto="1"/>
      </right>
      <top style="thick">
        <color auto="1"/>
      </top>
      <bottom style="thick">
        <color auto="1"/>
      </bottom>
      <diagonal/>
    </border>
    <border>
      <left style="thick">
        <color auto="1"/>
      </left>
      <right style="thick">
        <color auto="1"/>
      </right>
      <top/>
      <bottom/>
      <diagonal/>
    </border>
    <border>
      <left style="thick">
        <color auto="1"/>
      </left>
      <right style="thick">
        <color auto="1"/>
      </right>
      <top/>
      <bottom style="thick">
        <color auto="1"/>
      </bottom>
      <diagonal/>
    </border>
    <border>
      <left style="medium">
        <color auto="1"/>
      </left>
      <right style="medium">
        <color auto="1"/>
      </right>
      <top style="medium">
        <color auto="1"/>
      </top>
      <bottom/>
      <diagonal/>
    </border>
    <border>
      <left style="medium">
        <color auto="1"/>
      </left>
      <right style="medium">
        <color auto="1"/>
      </right>
      <top style="medium">
        <color auto="1"/>
      </top>
      <bottom style="medium">
        <color auto="1"/>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style="medium">
        <color auto="1"/>
      </right>
      <top/>
      <bottom style="medium">
        <color auto="1"/>
      </bottom>
      <diagonal/>
    </border>
    <border>
      <left style="thin">
        <color auto="1"/>
      </left>
      <right style="thin">
        <color auto="1"/>
      </right>
      <top style="thin">
        <color auto="1"/>
      </top>
      <bottom style="thin">
        <color auto="1"/>
      </bottom>
      <diagonal/>
    </border>
    <border>
      <left style="hair">
        <color rgb="FF00000A"/>
      </left>
      <right style="hair">
        <color rgb="FF00000A"/>
      </right>
      <top style="hair">
        <color rgb="FF00000A"/>
      </top>
      <bottom style="hair">
        <color rgb="FF00000A"/>
      </bottom>
      <diagonal/>
    </border>
    <border>
      <left style="medium">
        <color auto="1"/>
      </left>
      <right/>
      <top/>
      <bottom style="medium">
        <color auto="1"/>
      </bottom>
      <diagonal/>
    </border>
    <border>
      <left/>
      <right/>
      <top/>
      <bottom style="medium">
        <color auto="1"/>
      </bottom>
      <diagonal/>
    </border>
    <border>
      <left style="double">
        <color auto="1"/>
      </left>
      <right style="double">
        <color auto="1"/>
      </right>
      <top style="double">
        <color auto="1"/>
      </top>
      <bottom style="medium">
        <color auto="1"/>
      </bottom>
      <diagonal/>
    </border>
    <border>
      <left style="double">
        <color auto="1"/>
      </left>
      <right style="medium">
        <color auto="1"/>
      </right>
      <top/>
      <bottom style="double">
        <color auto="1"/>
      </bottom>
      <diagonal/>
    </border>
    <border>
      <left/>
      <right style="medium">
        <color auto="1"/>
      </right>
      <top/>
      <bottom style="double">
        <color auto="1"/>
      </bottom>
      <diagonal/>
    </border>
    <border>
      <left/>
      <right style="double">
        <color auto="1"/>
      </right>
      <top/>
      <bottom style="double">
        <color auto="1"/>
      </bottom>
      <diagonal/>
    </border>
    <border>
      <left style="double">
        <color auto="1"/>
      </left>
      <right style="medium">
        <color auto="1"/>
      </right>
      <top style="double">
        <color auto="1"/>
      </top>
      <bottom/>
      <diagonal/>
    </border>
    <border>
      <left style="medium">
        <color auto="1"/>
      </left>
      <right style="medium">
        <color auto="1"/>
      </right>
      <top style="double">
        <color auto="1"/>
      </top>
      <bottom/>
      <diagonal/>
    </border>
    <border>
      <left style="medium">
        <color auto="1"/>
      </left>
      <right style="double">
        <color auto="1"/>
      </right>
      <top style="double">
        <color auto="1"/>
      </top>
      <bottom/>
      <diagonal/>
    </border>
    <border>
      <left style="double">
        <color auto="1"/>
      </left>
      <right style="medium">
        <color auto="1"/>
      </right>
      <top/>
      <bottom/>
      <diagonal/>
    </border>
    <border>
      <left style="medium">
        <color auto="1"/>
      </left>
      <right style="double">
        <color auto="1"/>
      </right>
      <top/>
      <bottom/>
      <diagonal/>
    </border>
    <border>
      <left style="medium">
        <color auto="1"/>
      </left>
      <right style="double">
        <color auto="1"/>
      </right>
      <top/>
      <bottom style="medium">
        <color auto="1"/>
      </bottom>
      <diagonal/>
    </border>
    <border>
      <left style="medium">
        <color auto="1"/>
      </left>
      <right style="medium">
        <color auto="1"/>
      </right>
      <top/>
      <bottom style="double">
        <color auto="1"/>
      </bottom>
      <diagonal/>
    </border>
    <border>
      <left style="double">
        <color auto="1"/>
      </left>
      <right style="medium">
        <color auto="1"/>
      </right>
      <top/>
      <bottom style="medium">
        <color auto="1"/>
      </bottom>
      <diagonal/>
    </border>
    <border>
      <left/>
      <right style="double">
        <color auto="1"/>
      </right>
      <top/>
      <bottom style="medium">
        <color auto="1"/>
      </bottom>
      <diagonal/>
    </border>
    <border>
      <left style="double">
        <color auto="1"/>
      </left>
      <right style="medium">
        <color auto="1"/>
      </right>
      <top style="medium">
        <color auto="1"/>
      </top>
      <bottom/>
      <diagonal/>
    </border>
    <border>
      <left/>
      <right style="medium">
        <color auto="1"/>
      </right>
      <top/>
      <bottom/>
      <diagonal/>
    </border>
    <border>
      <left style="medium">
        <color auto="1"/>
      </left>
      <right style="double">
        <color auto="1"/>
      </right>
      <top style="medium">
        <color auto="1"/>
      </top>
      <bottom/>
      <diagonal/>
    </border>
    <border>
      <left style="medium">
        <color auto="1"/>
      </left>
      <right style="double">
        <color auto="1"/>
      </right>
      <top/>
      <bottom style="double">
        <color auto="1"/>
      </bottom>
      <diagonal/>
    </border>
    <border>
      <left style="thin">
        <color auto="1"/>
      </left>
      <right/>
      <top style="hair">
        <color auto="1"/>
      </top>
      <bottom style="thin">
        <color auto="1"/>
      </bottom>
      <diagonal/>
    </border>
    <border>
      <left style="medium">
        <color auto="1"/>
      </left>
      <right style="medium">
        <color auto="1"/>
      </right>
      <top style="medium">
        <color auto="1"/>
      </top>
      <bottom style="thin">
        <color auto="1"/>
      </bottom>
      <diagonal/>
    </border>
  </borders>
  <cellStyleXfs count="17">
    <xf numFmtId="0" fontId="0" fillId="0" borderId="0"/>
    <xf numFmtId="0" fontId="1" fillId="2" borderId="0" applyBorder="0" applyProtection="0"/>
    <xf numFmtId="0" fontId="2" fillId="0" borderId="0" applyBorder="0" applyProtection="0"/>
    <xf numFmtId="0" fontId="1" fillId="3" borderId="0" applyBorder="0" applyProtection="0"/>
    <xf numFmtId="0" fontId="2" fillId="4" borderId="0" applyBorder="0" applyProtection="0"/>
    <xf numFmtId="0" fontId="3" fillId="5" borderId="0" applyBorder="0" applyProtection="0"/>
    <xf numFmtId="0" fontId="4" fillId="6" borderId="0" applyBorder="0" applyProtection="0"/>
    <xf numFmtId="0" fontId="5" fillId="0" borderId="0" applyBorder="0" applyProtection="0"/>
    <xf numFmtId="0" fontId="6" fillId="7" borderId="0" applyBorder="0" applyProtection="0"/>
    <xf numFmtId="0" fontId="7" fillId="0" borderId="0" applyBorder="0" applyProtection="0"/>
    <xf numFmtId="0" fontId="8" fillId="0" borderId="0" applyBorder="0" applyProtection="0"/>
    <xf numFmtId="0" fontId="9" fillId="0" borderId="0" applyBorder="0" applyProtection="0"/>
    <xf numFmtId="0" fontId="10" fillId="8" borderId="0" applyBorder="0" applyProtection="0"/>
    <xf numFmtId="0" fontId="11" fillId="8" borderId="1" applyProtection="0"/>
    <xf numFmtId="0" fontId="56" fillId="0" borderId="0" applyBorder="0" applyProtection="0"/>
    <xf numFmtId="0" fontId="56" fillId="0" borderId="0" applyBorder="0" applyProtection="0"/>
    <xf numFmtId="0" fontId="3" fillId="0" borderId="0" applyBorder="0" applyProtection="0"/>
  </cellStyleXfs>
  <cellXfs count="347">
    <xf numFmtId="0" fontId="0" fillId="0" borderId="0" xfId="0"/>
    <xf numFmtId="0" fontId="0" fillId="0" borderId="0" xfId="0" applyAlignment="1">
      <alignment vertical="top"/>
    </xf>
    <xf numFmtId="0" fontId="12" fillId="0" borderId="0" xfId="0" applyFont="1" applyAlignment="1">
      <alignment horizontal="right"/>
    </xf>
    <xf numFmtId="0" fontId="13" fillId="0" borderId="0" xfId="0" applyFont="1" applyAlignment="1">
      <alignment horizontal="right"/>
    </xf>
    <xf numFmtId="0" fontId="14" fillId="0" borderId="0" xfId="0" applyFont="1" applyAlignment="1">
      <alignment horizontal="left" indent="15"/>
    </xf>
    <xf numFmtId="0" fontId="14" fillId="0" borderId="0" xfId="0" applyFont="1"/>
    <xf numFmtId="0" fontId="13" fillId="0" borderId="0" xfId="0" applyFont="1"/>
    <xf numFmtId="0" fontId="14" fillId="0" borderId="0" xfId="0" applyFont="1" applyAlignment="1">
      <alignment horizontal="center"/>
    </xf>
    <xf numFmtId="0" fontId="16" fillId="0" borderId="3" xfId="0" applyFont="1" applyBorder="1" applyAlignment="1">
      <alignment wrapText="1"/>
    </xf>
    <xf numFmtId="0" fontId="13" fillId="0" borderId="3" xfId="0" applyFont="1" applyBorder="1" applyAlignment="1">
      <alignment wrapText="1"/>
    </xf>
    <xf numFmtId="0" fontId="16" fillId="0" borderId="4" xfId="0" applyFont="1" applyBorder="1" applyAlignment="1">
      <alignment wrapText="1"/>
    </xf>
    <xf numFmtId="0" fontId="14" fillId="0" borderId="0" xfId="0" applyFont="1" applyAlignment="1">
      <alignment horizontal="justify"/>
    </xf>
    <xf numFmtId="0" fontId="15" fillId="0" borderId="0" xfId="0" applyFont="1" applyAlignment="1">
      <alignment horizontal="justify"/>
    </xf>
    <xf numFmtId="0" fontId="13" fillId="0" borderId="0" xfId="0" applyFont="1" applyAlignment="1">
      <alignment horizontal="justify"/>
    </xf>
    <xf numFmtId="0" fontId="15" fillId="0" borderId="0" xfId="0" applyFont="1"/>
    <xf numFmtId="0" fontId="16" fillId="0" borderId="0" xfId="0" applyFont="1" applyAlignment="1">
      <alignment horizontal="left"/>
    </xf>
    <xf numFmtId="0" fontId="19" fillId="9" borderId="5" xfId="0" applyFont="1" applyFill="1" applyBorder="1" applyAlignment="1">
      <alignment wrapText="1"/>
    </xf>
    <xf numFmtId="0" fontId="19" fillId="9" borderId="7" xfId="0" applyFont="1" applyFill="1" applyBorder="1" applyAlignment="1">
      <alignment wrapText="1"/>
    </xf>
    <xf numFmtId="0" fontId="0" fillId="9" borderId="8" xfId="0" applyFill="1" applyBorder="1" applyAlignment="1">
      <alignment wrapText="1"/>
    </xf>
    <xf numFmtId="0" fontId="21" fillId="0" borderId="0" xfId="0" applyFont="1"/>
    <xf numFmtId="0" fontId="14" fillId="10" borderId="9" xfId="0" applyFont="1" applyFill="1" applyBorder="1" applyAlignment="1">
      <alignment vertical="top" wrapText="1"/>
    </xf>
    <xf numFmtId="0" fontId="14" fillId="10" borderId="10" xfId="0" applyFont="1" applyFill="1" applyBorder="1" applyAlignment="1">
      <alignment vertical="top" wrapText="1"/>
    </xf>
    <xf numFmtId="0" fontId="14" fillId="10" borderId="10" xfId="0" applyFont="1" applyFill="1" applyBorder="1" applyAlignment="1">
      <alignment horizontal="right" wrapText="1"/>
    </xf>
    <xf numFmtId="0" fontId="14" fillId="10" borderId="11" xfId="0" applyFont="1" applyFill="1" applyBorder="1" applyAlignment="1">
      <alignment horizontal="right" wrapText="1"/>
    </xf>
    <xf numFmtId="0" fontId="14" fillId="11" borderId="12" xfId="0" applyFont="1" applyFill="1" applyBorder="1" applyAlignment="1">
      <alignment vertical="top" wrapText="1"/>
    </xf>
    <xf numFmtId="0" fontId="14" fillId="11" borderId="13" xfId="0" applyFont="1" applyFill="1" applyBorder="1" applyAlignment="1">
      <alignment vertical="top" wrapText="1"/>
    </xf>
    <xf numFmtId="0" fontId="14" fillId="11" borderId="13" xfId="0" applyFont="1" applyFill="1" applyBorder="1" applyAlignment="1">
      <alignment horizontal="right" wrapText="1"/>
    </xf>
    <xf numFmtId="0" fontId="14" fillId="11" borderId="14" xfId="0" applyFont="1" applyFill="1" applyBorder="1" applyAlignment="1">
      <alignment horizontal="right" wrapText="1"/>
    </xf>
    <xf numFmtId="0" fontId="14" fillId="12" borderId="12" xfId="0" applyFont="1" applyFill="1" applyBorder="1" applyAlignment="1">
      <alignment vertical="top" wrapText="1"/>
    </xf>
    <xf numFmtId="0" fontId="14" fillId="12" borderId="13" xfId="0" applyFont="1" applyFill="1" applyBorder="1" applyAlignment="1">
      <alignment vertical="top" wrapText="1"/>
    </xf>
    <xf numFmtId="0" fontId="14" fillId="12" borderId="13" xfId="0" applyFont="1" applyFill="1" applyBorder="1" applyAlignment="1">
      <alignment horizontal="right" wrapText="1"/>
    </xf>
    <xf numFmtId="0" fontId="14" fillId="12" borderId="14" xfId="0" applyFont="1" applyFill="1" applyBorder="1" applyAlignment="1">
      <alignment horizontal="right" wrapText="1"/>
    </xf>
    <xf numFmtId="0" fontId="13" fillId="0" borderId="8" xfId="0" applyFont="1" applyBorder="1" applyAlignment="1">
      <alignment vertical="top" wrapText="1"/>
    </xf>
    <xf numFmtId="0" fontId="13" fillId="0" borderId="15" xfId="0" applyFont="1" applyBorder="1" applyAlignment="1">
      <alignment wrapText="1"/>
    </xf>
    <xf numFmtId="0" fontId="14" fillId="0" borderId="15" xfId="0" applyFont="1" applyBorder="1" applyAlignment="1">
      <alignment horizontal="right" wrapText="1"/>
    </xf>
    <xf numFmtId="0" fontId="13" fillId="0" borderId="6" xfId="0" applyFont="1" applyBorder="1" applyAlignment="1">
      <alignment horizontal="right"/>
    </xf>
    <xf numFmtId="0" fontId="13" fillId="0" borderId="6" xfId="0" applyFont="1" applyBorder="1" applyAlignment="1">
      <alignment vertical="top" wrapText="1"/>
    </xf>
    <xf numFmtId="0" fontId="13" fillId="0" borderId="5" xfId="0" applyFont="1" applyBorder="1" applyAlignment="1">
      <alignment wrapText="1"/>
    </xf>
    <xf numFmtId="0" fontId="13" fillId="0" borderId="6" xfId="0" applyFont="1" applyBorder="1" applyAlignment="1">
      <alignment wrapText="1"/>
    </xf>
    <xf numFmtId="0" fontId="13" fillId="0" borderId="14" xfId="0" applyFont="1" applyBorder="1" applyAlignment="1">
      <alignment wrapText="1"/>
    </xf>
    <xf numFmtId="0" fontId="13" fillId="13" borderId="12" xfId="0" applyFont="1" applyFill="1" applyBorder="1" applyAlignment="1">
      <alignment vertical="top" wrapText="1"/>
    </xf>
    <xf numFmtId="0" fontId="13" fillId="13" borderId="6" xfId="0" applyFont="1" applyFill="1" applyBorder="1" applyAlignment="1">
      <alignment vertical="top" wrapText="1"/>
    </xf>
    <xf numFmtId="0" fontId="14" fillId="13" borderId="6" xfId="0" applyFont="1" applyFill="1" applyBorder="1" applyAlignment="1">
      <alignment horizontal="right" wrapText="1"/>
    </xf>
    <xf numFmtId="0" fontId="13" fillId="13" borderId="6" xfId="0" applyFont="1" applyFill="1" applyBorder="1" applyAlignment="1">
      <alignment horizontal="right" wrapText="1"/>
    </xf>
    <xf numFmtId="0" fontId="14" fillId="12" borderId="12" xfId="0" applyFont="1" applyFill="1" applyBorder="1" applyAlignment="1">
      <alignment wrapText="1"/>
    </xf>
    <xf numFmtId="0" fontId="14" fillId="12" borderId="13" xfId="0" applyFont="1" applyFill="1" applyBorder="1" applyAlignment="1">
      <alignment wrapText="1"/>
    </xf>
    <xf numFmtId="0" fontId="13" fillId="14" borderId="8" xfId="0" applyFont="1" applyFill="1" applyBorder="1" applyAlignment="1">
      <alignment vertical="top" wrapText="1"/>
    </xf>
    <xf numFmtId="0" fontId="14" fillId="14" borderId="15" xfId="0" applyFont="1" applyFill="1" applyBorder="1" applyAlignment="1">
      <alignment wrapText="1"/>
    </xf>
    <xf numFmtId="0" fontId="14" fillId="15" borderId="15" xfId="0" applyFont="1" applyFill="1" applyBorder="1" applyAlignment="1">
      <alignment wrapText="1"/>
    </xf>
    <xf numFmtId="0" fontId="14" fillId="14" borderId="15" xfId="0" applyFont="1" applyFill="1" applyBorder="1" applyAlignment="1">
      <alignment horizontal="right" wrapText="1"/>
    </xf>
    <xf numFmtId="0" fontId="14" fillId="15" borderId="6" xfId="0" applyFont="1" applyFill="1" applyBorder="1" applyAlignment="1">
      <alignment horizontal="right"/>
    </xf>
    <xf numFmtId="0" fontId="14" fillId="14" borderId="6" xfId="0" applyFont="1" applyFill="1" applyBorder="1" applyAlignment="1">
      <alignment vertical="top" wrapText="1"/>
    </xf>
    <xf numFmtId="0" fontId="14" fillId="14" borderId="6" xfId="0" applyFont="1" applyFill="1" applyBorder="1" applyAlignment="1">
      <alignment wrapText="1"/>
    </xf>
    <xf numFmtId="0" fontId="23" fillId="16" borderId="6" xfId="0" applyFont="1" applyFill="1" applyBorder="1" applyAlignment="1">
      <alignment horizontal="center" vertical="center" wrapText="1"/>
    </xf>
    <xf numFmtId="0" fontId="24" fillId="16" borderId="6" xfId="0" applyFont="1" applyFill="1" applyBorder="1" applyAlignment="1">
      <alignment horizontal="center" vertical="center"/>
    </xf>
    <xf numFmtId="0" fontId="25" fillId="16" borderId="6" xfId="0" applyFont="1" applyFill="1" applyBorder="1" applyAlignment="1">
      <alignment horizontal="center" vertical="center"/>
    </xf>
    <xf numFmtId="0" fontId="16" fillId="0" borderId="8" xfId="0" applyFont="1" applyBorder="1" applyAlignment="1">
      <alignment vertical="top" wrapText="1"/>
    </xf>
    <xf numFmtId="0" fontId="14" fillId="15" borderId="6" xfId="0" applyFont="1" applyFill="1" applyBorder="1" applyAlignment="1">
      <alignment vertical="top" wrapText="1"/>
    </xf>
    <xf numFmtId="0" fontId="14" fillId="15" borderId="6" xfId="0" applyFont="1" applyFill="1" applyBorder="1" applyAlignment="1">
      <alignment wrapText="1"/>
    </xf>
    <xf numFmtId="0" fontId="14" fillId="15" borderId="6" xfId="0" applyFont="1" applyFill="1" applyBorder="1" applyAlignment="1">
      <alignment horizontal="right" wrapText="1"/>
    </xf>
    <xf numFmtId="0" fontId="14" fillId="11" borderId="14" xfId="0" applyFont="1" applyFill="1" applyBorder="1" applyAlignment="1">
      <alignment vertical="top" wrapText="1"/>
    </xf>
    <xf numFmtId="0" fontId="14" fillId="0" borderId="12" xfId="0" applyFont="1" applyBorder="1" applyAlignment="1">
      <alignment vertical="top" wrapText="1"/>
    </xf>
    <xf numFmtId="0" fontId="14" fillId="0" borderId="13" xfId="0" applyFont="1" applyBorder="1" applyAlignment="1">
      <alignment wrapText="1"/>
    </xf>
    <xf numFmtId="0" fontId="14" fillId="0" borderId="13" xfId="0" applyFont="1" applyBorder="1" applyAlignment="1">
      <alignment horizontal="right" wrapText="1"/>
    </xf>
    <xf numFmtId="0" fontId="13" fillId="0" borderId="14" xfId="0" applyFont="1" applyBorder="1" applyAlignment="1">
      <alignment horizontal="right"/>
    </xf>
    <xf numFmtId="0" fontId="14" fillId="0" borderId="6" xfId="0" applyFont="1" applyBorder="1" applyAlignment="1">
      <alignment horizontal="right" wrapText="1"/>
    </xf>
    <xf numFmtId="0" fontId="13" fillId="13" borderId="6" xfId="0" applyFont="1" applyFill="1" applyBorder="1" applyAlignment="1">
      <alignment wrapText="1"/>
    </xf>
    <xf numFmtId="0" fontId="0" fillId="13" borderId="0" xfId="0" applyFill="1"/>
    <xf numFmtId="0" fontId="13" fillId="13" borderId="6" xfId="0" applyFont="1" applyFill="1" applyBorder="1" applyAlignment="1">
      <alignment horizontal="right"/>
    </xf>
    <xf numFmtId="0" fontId="13" fillId="0" borderId="15" xfId="0" applyFont="1" applyBorder="1" applyAlignment="1">
      <alignment horizontal="right"/>
    </xf>
    <xf numFmtId="0" fontId="14" fillId="17" borderId="15" xfId="0" applyFont="1" applyFill="1" applyBorder="1" applyAlignment="1">
      <alignment wrapText="1"/>
    </xf>
    <xf numFmtId="0" fontId="13" fillId="14" borderId="6" xfId="0" applyFont="1" applyFill="1" applyBorder="1" applyAlignment="1">
      <alignment vertical="top" wrapText="1"/>
    </xf>
    <xf numFmtId="0" fontId="14" fillId="17" borderId="6" xfId="0" applyFont="1" applyFill="1" applyBorder="1" applyAlignment="1">
      <alignment wrapText="1"/>
    </xf>
    <xf numFmtId="0" fontId="14" fillId="14" borderId="6" xfId="0" applyFont="1" applyFill="1" applyBorder="1" applyAlignment="1">
      <alignment horizontal="right" wrapText="1"/>
    </xf>
    <xf numFmtId="0" fontId="14" fillId="0" borderId="14" xfId="0" applyFont="1" applyBorder="1" applyAlignment="1">
      <alignment horizontal="right" wrapText="1"/>
    </xf>
    <xf numFmtId="0" fontId="13" fillId="13" borderId="8" xfId="0" applyFont="1" applyFill="1" applyBorder="1" applyAlignment="1">
      <alignment vertical="top" wrapText="1"/>
    </xf>
    <xf numFmtId="0" fontId="13" fillId="13" borderId="15" xfId="0" applyFont="1" applyFill="1" applyBorder="1" applyAlignment="1">
      <alignment wrapText="1"/>
    </xf>
    <xf numFmtId="0" fontId="14" fillId="13" borderId="15" xfId="0" applyFont="1" applyFill="1" applyBorder="1" applyAlignment="1">
      <alignment horizontal="right" wrapText="1"/>
    </xf>
    <xf numFmtId="0" fontId="0" fillId="13" borderId="0" xfId="0" applyFill="1" applyAlignment="1">
      <alignment vertical="top"/>
    </xf>
    <xf numFmtId="0" fontId="29" fillId="0" borderId="6" xfId="0" applyFont="1" applyBorder="1" applyAlignment="1">
      <alignment vertical="top" wrapText="1"/>
    </xf>
    <xf numFmtId="0" fontId="14" fillId="0" borderId="5" xfId="0" applyFont="1" applyBorder="1" applyAlignment="1">
      <alignment horizontal="right" wrapText="1"/>
    </xf>
    <xf numFmtId="0" fontId="13" fillId="0" borderId="5" xfId="0" applyFont="1" applyBorder="1" applyAlignment="1">
      <alignment horizontal="right"/>
    </xf>
    <xf numFmtId="0" fontId="14" fillId="17" borderId="6" xfId="0" applyFont="1" applyFill="1" applyBorder="1" applyAlignment="1">
      <alignment horizontal="right" wrapText="1"/>
    </xf>
    <xf numFmtId="0" fontId="35" fillId="15" borderId="6" xfId="0" applyFont="1" applyFill="1" applyBorder="1" applyAlignment="1">
      <alignment horizontal="center" vertical="center" wrapText="1"/>
    </xf>
    <xf numFmtId="0" fontId="36" fillId="15" borderId="6" xfId="0" applyFont="1" applyFill="1" applyBorder="1" applyAlignment="1">
      <alignment horizontal="center" vertical="center" wrapText="1"/>
    </xf>
    <xf numFmtId="0" fontId="25" fillId="15" borderId="6" xfId="0" applyFont="1" applyFill="1" applyBorder="1" applyAlignment="1">
      <alignment horizontal="center" vertical="center" wrapText="1"/>
    </xf>
    <xf numFmtId="0" fontId="14" fillId="10" borderId="11" xfId="0" applyFont="1" applyFill="1" applyBorder="1" applyAlignment="1">
      <alignment vertical="top" wrapText="1"/>
    </xf>
    <xf numFmtId="0" fontId="13" fillId="0" borderId="7" xfId="0" applyFont="1" applyBorder="1" applyAlignment="1">
      <alignment vertical="top" wrapText="1"/>
    </xf>
    <xf numFmtId="0" fontId="13" fillId="0" borderId="8" xfId="0" applyFont="1" applyBorder="1" applyAlignment="1">
      <alignment horizontal="right"/>
    </xf>
    <xf numFmtId="0" fontId="13" fillId="0" borderId="6" xfId="0" applyFont="1" applyBorder="1" applyAlignment="1">
      <alignment wrapText="1"/>
    </xf>
    <xf numFmtId="0" fontId="13" fillId="0" borderId="15" xfId="0" applyFont="1" applyBorder="1" applyAlignment="1">
      <alignment wrapText="1"/>
    </xf>
    <xf numFmtId="0" fontId="14" fillId="0" borderId="7" xfId="0" applyFont="1" applyBorder="1" applyAlignment="1">
      <alignment vertical="top" wrapText="1"/>
    </xf>
    <xf numFmtId="0" fontId="13" fillId="13" borderId="18" xfId="0" applyFont="1" applyFill="1" applyBorder="1" applyAlignment="1">
      <alignment vertical="top" wrapText="1"/>
    </xf>
    <xf numFmtId="0" fontId="14" fillId="15" borderId="8" xfId="0" applyFont="1" applyFill="1" applyBorder="1" applyAlignment="1">
      <alignment vertical="top" wrapText="1"/>
    </xf>
    <xf numFmtId="0" fontId="14" fillId="15" borderId="15" xfId="0" applyFont="1" applyFill="1" applyBorder="1" applyAlignment="1">
      <alignment horizontal="right" wrapText="1"/>
    </xf>
    <xf numFmtId="0" fontId="14" fillId="12" borderId="14" xfId="0" applyFont="1" applyFill="1" applyBorder="1" applyAlignment="1">
      <alignment wrapText="1"/>
    </xf>
    <xf numFmtId="0" fontId="15" fillId="0" borderId="8" xfId="0" applyFont="1" applyBorder="1" applyAlignment="1">
      <alignment vertical="top" wrapText="1"/>
    </xf>
    <xf numFmtId="0" fontId="13" fillId="15" borderId="8" xfId="0" applyFont="1" applyFill="1" applyBorder="1" applyAlignment="1">
      <alignment vertical="top" wrapText="1"/>
    </xf>
    <xf numFmtId="0" fontId="14" fillId="12" borderId="6" xfId="0" applyFont="1" applyFill="1" applyBorder="1" applyAlignment="1">
      <alignment wrapText="1"/>
    </xf>
    <xf numFmtId="0" fontId="13" fillId="16" borderId="8" xfId="0" applyFont="1" applyFill="1" applyBorder="1" applyAlignment="1">
      <alignment vertical="top" wrapText="1"/>
    </xf>
    <xf numFmtId="0" fontId="14" fillId="16" borderId="15" xfId="0" applyFont="1" applyFill="1" applyBorder="1" applyAlignment="1">
      <alignment wrapText="1"/>
    </xf>
    <xf numFmtId="0" fontId="14" fillId="16" borderId="15" xfId="0" applyFont="1" applyFill="1" applyBorder="1" applyAlignment="1">
      <alignment horizontal="right" wrapText="1"/>
    </xf>
    <xf numFmtId="0" fontId="14" fillId="17" borderId="6" xfId="0" applyFont="1" applyFill="1" applyBorder="1" applyAlignment="1">
      <alignment horizontal="right"/>
    </xf>
    <xf numFmtId="0" fontId="14" fillId="16" borderId="8" xfId="0" applyFont="1" applyFill="1" applyBorder="1" applyAlignment="1">
      <alignment vertical="top" wrapText="1"/>
    </xf>
    <xf numFmtId="0" fontId="26" fillId="0" borderId="12" xfId="0" applyFont="1" applyBorder="1" applyAlignment="1">
      <alignment vertical="top" wrapText="1"/>
    </xf>
    <xf numFmtId="0" fontId="14" fillId="10" borderId="12" xfId="0" applyFont="1" applyFill="1" applyBorder="1" applyAlignment="1">
      <alignment vertical="top" wrapText="1"/>
    </xf>
    <xf numFmtId="0" fontId="14" fillId="10" borderId="13" xfId="0" applyFont="1" applyFill="1" applyBorder="1" applyAlignment="1">
      <alignment vertical="top" wrapText="1"/>
    </xf>
    <xf numFmtId="0" fontId="14" fillId="10" borderId="13" xfId="0" applyFont="1" applyFill="1" applyBorder="1" applyAlignment="1">
      <alignment horizontal="right" wrapText="1"/>
    </xf>
    <xf numFmtId="0" fontId="14" fillId="10" borderId="14" xfId="0" applyFont="1" applyFill="1" applyBorder="1" applyAlignment="1">
      <alignment vertical="top" wrapText="1"/>
    </xf>
    <xf numFmtId="0" fontId="13" fillId="17" borderId="6" xfId="0" applyFont="1" applyFill="1" applyBorder="1" applyAlignment="1">
      <alignment vertical="top" wrapText="1"/>
    </xf>
    <xf numFmtId="0" fontId="13" fillId="17" borderId="6" xfId="0" applyFont="1" applyFill="1" applyBorder="1" applyAlignment="1">
      <alignment wrapText="1"/>
    </xf>
    <xf numFmtId="0" fontId="26" fillId="0" borderId="9" xfId="0" applyFont="1" applyBorder="1" applyAlignment="1">
      <alignment vertical="top" wrapText="1"/>
    </xf>
    <xf numFmtId="0" fontId="0" fillId="0" borderId="6" xfId="0" applyFont="1" applyBorder="1"/>
    <xf numFmtId="0" fontId="12" fillId="0" borderId="6" xfId="0" applyFont="1" applyBorder="1" applyAlignment="1">
      <alignment horizontal="right"/>
    </xf>
    <xf numFmtId="0" fontId="13" fillId="16" borderId="15" xfId="0" applyFont="1" applyFill="1" applyBorder="1" applyAlignment="1">
      <alignment wrapText="1"/>
    </xf>
    <xf numFmtId="0" fontId="14" fillId="17" borderId="15" xfId="0" applyFont="1" applyFill="1" applyBorder="1" applyAlignment="1">
      <alignment horizontal="right"/>
    </xf>
    <xf numFmtId="0" fontId="14" fillId="12" borderId="6" xfId="0" applyFont="1" applyFill="1" applyBorder="1" applyAlignment="1">
      <alignment vertical="top" wrapText="1"/>
    </xf>
    <xf numFmtId="0" fontId="14" fillId="12" borderId="12" xfId="0" applyFont="1" applyFill="1" applyBorder="1" applyAlignment="1">
      <alignment horizontal="right" wrapText="1"/>
    </xf>
    <xf numFmtId="0" fontId="14" fillId="12" borderId="14" xfId="0" applyFont="1" applyFill="1" applyBorder="1" applyAlignment="1">
      <alignment vertical="top" wrapText="1"/>
    </xf>
    <xf numFmtId="0" fontId="13" fillId="16" borderId="6" xfId="0" applyFont="1" applyFill="1" applyBorder="1" applyAlignment="1">
      <alignment vertical="top" wrapText="1"/>
    </xf>
    <xf numFmtId="0" fontId="13" fillId="16" borderId="6" xfId="0" applyFont="1" applyFill="1" applyBorder="1" applyAlignment="1">
      <alignment wrapText="1"/>
    </xf>
    <xf numFmtId="0" fontId="14" fillId="16" borderId="6" xfId="0" applyFont="1" applyFill="1" applyBorder="1" applyAlignment="1">
      <alignment horizontal="right" wrapText="1"/>
    </xf>
    <xf numFmtId="0" fontId="14" fillId="14" borderId="6" xfId="0" applyFont="1" applyFill="1" applyBorder="1" applyAlignment="1">
      <alignment horizontal="left" vertical="center" wrapText="1"/>
    </xf>
    <xf numFmtId="0" fontId="14" fillId="14" borderId="6" xfId="0" applyFont="1" applyFill="1" applyBorder="1" applyAlignment="1">
      <alignment horizontal="center" vertical="center" wrapText="1"/>
    </xf>
    <xf numFmtId="0" fontId="13" fillId="0" borderId="14" xfId="0" applyFont="1" applyBorder="1" applyAlignment="1">
      <alignment horizontal="center" vertical="center"/>
    </xf>
    <xf numFmtId="0" fontId="16" fillId="0" borderId="6" xfId="0" applyFont="1" applyBorder="1" applyAlignment="1">
      <alignment vertical="top" wrapText="1"/>
    </xf>
    <xf numFmtId="0" fontId="26" fillId="0" borderId="13" xfId="0" applyFont="1" applyBorder="1" applyAlignment="1">
      <alignment vertical="top" wrapText="1"/>
    </xf>
    <xf numFmtId="0" fontId="26" fillId="0" borderId="13" xfId="0" applyFont="1" applyBorder="1" applyAlignment="1">
      <alignment horizontal="right" wrapText="1"/>
    </xf>
    <xf numFmtId="0" fontId="0" fillId="16" borderId="0" xfId="0" applyFill="1"/>
    <xf numFmtId="0" fontId="14" fillId="18" borderId="12" xfId="0" applyFont="1" applyFill="1" applyBorder="1" applyAlignment="1">
      <alignment vertical="top" wrapText="1"/>
    </xf>
    <xf numFmtId="0" fontId="14" fillId="18" borderId="13" xfId="0" applyFont="1" applyFill="1" applyBorder="1" applyAlignment="1">
      <alignment vertical="top" wrapText="1"/>
    </xf>
    <xf numFmtId="0" fontId="14" fillId="18" borderId="13" xfId="0" applyFont="1" applyFill="1" applyBorder="1" applyAlignment="1">
      <alignment horizontal="right" wrapText="1"/>
    </xf>
    <xf numFmtId="0" fontId="14" fillId="18" borderId="14" xfId="0" applyFont="1" applyFill="1" applyBorder="1" applyAlignment="1">
      <alignment vertical="top" wrapText="1"/>
    </xf>
    <xf numFmtId="0" fontId="26" fillId="0" borderId="14" xfId="0" applyFont="1" applyBorder="1" applyAlignment="1">
      <alignment vertical="top" wrapText="1"/>
    </xf>
    <xf numFmtId="0" fontId="13" fillId="0" borderId="8" xfId="0" applyFont="1" applyBorder="1" applyAlignment="1">
      <alignment horizontal="justify" vertical="top" wrapText="1"/>
    </xf>
    <xf numFmtId="0" fontId="13" fillId="0" borderId="15" xfId="0" applyFont="1" applyBorder="1" applyAlignment="1">
      <alignment horizontal="right" wrapText="1"/>
    </xf>
    <xf numFmtId="0" fontId="14" fillId="17" borderId="15" xfId="0" applyFont="1" applyFill="1" applyBorder="1" applyAlignment="1">
      <alignment horizontal="right" wrapText="1"/>
    </xf>
    <xf numFmtId="0" fontId="14" fillId="14" borderId="8" xfId="0" applyFont="1" applyFill="1" applyBorder="1" applyAlignment="1">
      <alignment vertical="top" wrapText="1"/>
    </xf>
    <xf numFmtId="0" fontId="14" fillId="10" borderId="18" xfId="0" applyFont="1" applyFill="1" applyBorder="1" applyAlignment="1">
      <alignment vertical="top" wrapText="1"/>
    </xf>
    <xf numFmtId="0" fontId="14" fillId="10" borderId="19" xfId="0" applyFont="1" applyFill="1" applyBorder="1" applyAlignment="1">
      <alignment vertical="top" wrapText="1"/>
    </xf>
    <xf numFmtId="0" fontId="13" fillId="0" borderId="12" xfId="0" applyFont="1" applyBorder="1" applyAlignment="1">
      <alignment wrapText="1"/>
    </xf>
    <xf numFmtId="0" fontId="13" fillId="0" borderId="13" xfId="0" applyFont="1" applyBorder="1" applyAlignment="1">
      <alignment wrapText="1"/>
    </xf>
    <xf numFmtId="0" fontId="37" fillId="16" borderId="6" xfId="0" applyFont="1" applyFill="1" applyBorder="1" applyAlignment="1">
      <alignment horizontal="center" vertical="center"/>
    </xf>
    <xf numFmtId="0" fontId="13" fillId="10" borderId="10" xfId="0" applyFont="1" applyFill="1" applyBorder="1" applyAlignment="1">
      <alignment vertical="top" wrapText="1"/>
    </xf>
    <xf numFmtId="0" fontId="14" fillId="19" borderId="12" xfId="0" applyFont="1" applyFill="1" applyBorder="1" applyAlignment="1">
      <alignment vertical="top" wrapText="1"/>
    </xf>
    <xf numFmtId="0" fontId="14" fillId="19" borderId="13" xfId="0" applyFont="1" applyFill="1" applyBorder="1" applyAlignment="1">
      <alignment vertical="top" wrapText="1"/>
    </xf>
    <xf numFmtId="0" fontId="14" fillId="19" borderId="13" xfId="0" applyFont="1" applyFill="1" applyBorder="1" applyAlignment="1">
      <alignment horizontal="right" wrapText="1"/>
    </xf>
    <xf numFmtId="0" fontId="14" fillId="19" borderId="14" xfId="0" applyFont="1" applyFill="1" applyBorder="1" applyAlignment="1">
      <alignment vertical="top" wrapText="1"/>
    </xf>
    <xf numFmtId="0" fontId="25" fillId="20" borderId="12" xfId="0" applyFont="1" applyFill="1" applyBorder="1" applyAlignment="1">
      <alignment vertical="top" wrapText="1"/>
    </xf>
    <xf numFmtId="0" fontId="38" fillId="13" borderId="12" xfId="0" applyFont="1" applyFill="1" applyBorder="1" applyAlignment="1">
      <alignment vertical="top" wrapText="1"/>
    </xf>
    <xf numFmtId="0" fontId="35" fillId="13" borderId="13" xfId="0" applyFont="1" applyFill="1" applyBorder="1" applyAlignment="1">
      <alignment horizontal="center" vertical="center" wrapText="1"/>
    </xf>
    <xf numFmtId="0" fontId="39" fillId="13" borderId="13" xfId="0" applyFont="1" applyFill="1" applyBorder="1" applyAlignment="1">
      <alignment horizontal="center" vertical="center" wrapText="1"/>
    </xf>
    <xf numFmtId="0" fontId="25" fillId="13" borderId="13" xfId="0" applyFont="1" applyFill="1" applyBorder="1" applyAlignment="1">
      <alignment horizontal="center" vertical="center" wrapText="1"/>
    </xf>
    <xf numFmtId="0" fontId="40" fillId="13" borderId="13" xfId="0" applyFont="1" applyFill="1" applyBorder="1" applyAlignment="1">
      <alignment wrapText="1"/>
    </xf>
    <xf numFmtId="0" fontId="40" fillId="0" borderId="14" xfId="0" applyFont="1" applyBorder="1" applyAlignment="1">
      <alignment wrapText="1"/>
    </xf>
    <xf numFmtId="0" fontId="42" fillId="0" borderId="0" xfId="0" applyFont="1"/>
    <xf numFmtId="0" fontId="45" fillId="0" borderId="21" xfId="0" applyFont="1" applyBorder="1" applyAlignment="1">
      <alignment horizontal="justify" vertical="top" wrapText="1"/>
    </xf>
    <xf numFmtId="0" fontId="45" fillId="0" borderId="22" xfId="0" applyFont="1" applyBorder="1" applyAlignment="1">
      <alignment horizontal="justify" vertical="top" wrapText="1"/>
    </xf>
    <xf numFmtId="0" fontId="45" fillId="0" borderId="22" xfId="0" applyFont="1" applyBorder="1" applyAlignment="1">
      <alignment vertical="top" wrapText="1"/>
    </xf>
    <xf numFmtId="0" fontId="46" fillId="0" borderId="22" xfId="0" applyFont="1" applyBorder="1" applyAlignment="1">
      <alignment horizontal="right" wrapText="1"/>
    </xf>
    <xf numFmtId="0" fontId="13" fillId="0" borderId="23" xfId="0" applyFont="1" applyBorder="1" applyAlignment="1">
      <alignment horizontal="center" wrapText="1"/>
    </xf>
    <xf numFmtId="0" fontId="45" fillId="0" borderId="24" xfId="0" applyFont="1" applyBorder="1" applyAlignment="1">
      <alignment horizontal="justify" vertical="top" wrapText="1"/>
    </xf>
    <xf numFmtId="0" fontId="45" fillId="0" borderId="25" xfId="0" applyFont="1" applyBorder="1" applyAlignment="1">
      <alignment horizontal="justify" vertical="top" wrapText="1"/>
    </xf>
    <xf numFmtId="0" fontId="45" fillId="0" borderId="25" xfId="0" applyFont="1" applyBorder="1" applyAlignment="1">
      <alignment vertical="top" wrapText="1"/>
    </xf>
    <xf numFmtId="0" fontId="46" fillId="0" borderId="25" xfId="0" applyFont="1" applyBorder="1" applyAlignment="1">
      <alignment horizontal="right" wrapText="1"/>
    </xf>
    <xf numFmtId="0" fontId="13" fillId="0" borderId="26" xfId="0" applyFont="1" applyBorder="1" applyAlignment="1">
      <alignment horizontal="right" wrapText="1"/>
    </xf>
    <xf numFmtId="0" fontId="45" fillId="0" borderId="27" xfId="0" applyFont="1" applyBorder="1" applyAlignment="1">
      <alignment horizontal="justify" vertical="top" wrapText="1"/>
    </xf>
    <xf numFmtId="0" fontId="45" fillId="0" borderId="7" xfId="0" applyFont="1" applyBorder="1" applyAlignment="1">
      <alignment horizontal="justify" vertical="top" wrapText="1"/>
    </xf>
    <xf numFmtId="0" fontId="45" fillId="0" borderId="7" xfId="0" applyFont="1" applyBorder="1" applyAlignment="1">
      <alignment vertical="top" wrapText="1"/>
    </xf>
    <xf numFmtId="0" fontId="46" fillId="0" borderId="7" xfId="0" applyFont="1" applyBorder="1" applyAlignment="1">
      <alignment horizontal="right" wrapText="1"/>
    </xf>
    <xf numFmtId="0" fontId="13" fillId="0" borderId="28" xfId="0" applyFont="1" applyBorder="1" applyAlignment="1">
      <alignment horizontal="right" wrapText="1"/>
    </xf>
    <xf numFmtId="0" fontId="46" fillId="0" borderId="8" xfId="0" applyFont="1" applyBorder="1" applyAlignment="1">
      <alignment horizontal="right" wrapText="1"/>
    </xf>
    <xf numFmtId="0" fontId="13" fillId="0" borderId="29" xfId="0" applyFont="1" applyBorder="1" applyAlignment="1">
      <alignment horizontal="right" wrapText="1"/>
    </xf>
    <xf numFmtId="0" fontId="45" fillId="0" borderId="30" xfId="0" applyFont="1" applyBorder="1" applyAlignment="1">
      <alignment horizontal="justify" vertical="top" wrapText="1"/>
    </xf>
    <xf numFmtId="0" fontId="45" fillId="0" borderId="30" xfId="0" applyFont="1" applyBorder="1" applyAlignment="1">
      <alignment vertical="top" wrapText="1"/>
    </xf>
    <xf numFmtId="0" fontId="13" fillId="0" borderId="23" xfId="0" applyFont="1" applyBorder="1" applyAlignment="1">
      <alignment horizontal="right" wrapText="1"/>
    </xf>
    <xf numFmtId="0" fontId="45" fillId="0" borderId="31" xfId="0" applyFont="1" applyBorder="1" applyAlignment="1">
      <alignment horizontal="justify" vertical="top" wrapText="1"/>
    </xf>
    <xf numFmtId="0" fontId="45" fillId="0" borderId="8" xfId="0" applyFont="1" applyBorder="1" applyAlignment="1">
      <alignment horizontal="justify" vertical="top" wrapText="1"/>
    </xf>
    <xf numFmtId="0" fontId="45" fillId="0" borderId="8" xfId="0" applyFont="1" applyBorder="1" applyAlignment="1">
      <alignment vertical="top" wrapText="1"/>
    </xf>
    <xf numFmtId="0" fontId="46" fillId="0" borderId="15" xfId="0" applyFont="1" applyBorder="1" applyAlignment="1">
      <alignment horizontal="right" wrapText="1"/>
    </xf>
    <xf numFmtId="0" fontId="13" fillId="0" borderId="32" xfId="0" applyFont="1" applyBorder="1" applyAlignment="1">
      <alignment horizontal="right" wrapText="1"/>
    </xf>
    <xf numFmtId="0" fontId="45" fillId="0" borderId="33" xfId="0" applyFont="1" applyBorder="1" applyAlignment="1">
      <alignment horizontal="justify" vertical="top" wrapText="1"/>
    </xf>
    <xf numFmtId="0" fontId="45" fillId="0" borderId="5" xfId="0" applyFont="1" applyBorder="1" applyAlignment="1">
      <alignment horizontal="justify" vertical="top" wrapText="1"/>
    </xf>
    <xf numFmtId="0" fontId="45" fillId="0" borderId="5" xfId="0" applyFont="1" applyBorder="1" applyAlignment="1">
      <alignment vertical="top" wrapText="1"/>
    </xf>
    <xf numFmtId="0" fontId="46" fillId="0" borderId="34" xfId="0" applyFont="1" applyBorder="1" applyAlignment="1">
      <alignment horizontal="right" wrapText="1"/>
    </xf>
    <xf numFmtId="0" fontId="13" fillId="0" borderId="35" xfId="0" applyFont="1" applyBorder="1" applyAlignment="1">
      <alignment horizontal="right" wrapText="1"/>
    </xf>
    <xf numFmtId="0" fontId="12" fillId="0" borderId="15" xfId="0" applyFont="1" applyBorder="1" applyAlignment="1">
      <alignment horizontal="right" wrapText="1"/>
    </xf>
    <xf numFmtId="0" fontId="46" fillId="0" borderId="5" xfId="0" applyFont="1" applyBorder="1" applyAlignment="1">
      <alignment horizontal="right" wrapText="1"/>
    </xf>
    <xf numFmtId="0" fontId="46" fillId="0" borderId="30" xfId="0" applyFont="1" applyBorder="1" applyAlignment="1">
      <alignment horizontal="right" wrapText="1"/>
    </xf>
    <xf numFmtId="0" fontId="13" fillId="0" borderId="36" xfId="0" applyFont="1" applyBorder="1" applyAlignment="1">
      <alignment horizontal="right" wrapText="1"/>
    </xf>
    <xf numFmtId="0" fontId="27" fillId="0" borderId="0" xfId="0" applyFont="1"/>
    <xf numFmtId="0" fontId="0" fillId="0" borderId="0" xfId="0" applyAlignment="1">
      <alignment horizontal="right"/>
    </xf>
    <xf numFmtId="0" fontId="14" fillId="0" borderId="0" xfId="0" applyFont="1" applyAlignment="1">
      <alignment horizontal="right"/>
    </xf>
    <xf numFmtId="0" fontId="47" fillId="0" borderId="0" xfId="0" applyFont="1" applyAlignment="1">
      <alignment horizontal="center"/>
    </xf>
    <xf numFmtId="0" fontId="0" fillId="0" borderId="0" xfId="0" applyAlignment="1"/>
    <xf numFmtId="0" fontId="0" fillId="13" borderId="18" xfId="0" applyFill="1" applyBorder="1" applyAlignment="1">
      <alignment wrapText="1"/>
    </xf>
    <xf numFmtId="0" fontId="20" fillId="13" borderId="19" xfId="0" applyFont="1" applyFill="1" applyBorder="1" applyAlignment="1">
      <alignment horizontal="center" vertical="center" wrapText="1"/>
    </xf>
    <xf numFmtId="0" fontId="12" fillId="13" borderId="19" xfId="0" applyFont="1" applyFill="1" applyBorder="1" applyAlignment="1">
      <alignment horizontal="center" vertical="center" wrapText="1"/>
    </xf>
    <xf numFmtId="0" fontId="20" fillId="13" borderId="19" xfId="0" applyFont="1" applyFill="1" applyBorder="1" applyAlignment="1">
      <alignment horizontal="right" wrapText="1"/>
    </xf>
    <xf numFmtId="0" fontId="19" fillId="13" borderId="15" xfId="0" applyFont="1" applyFill="1" applyBorder="1" applyAlignment="1">
      <alignment horizontal="center" vertical="center" wrapText="1"/>
    </xf>
    <xf numFmtId="0" fontId="13" fillId="13" borderId="8" xfId="0" applyFont="1" applyFill="1" applyBorder="1" applyAlignment="1">
      <alignment horizontal="justify" vertical="top" wrapText="1"/>
    </xf>
    <xf numFmtId="0" fontId="13" fillId="13" borderId="15" xfId="0" applyFont="1" applyFill="1" applyBorder="1" applyAlignment="1">
      <alignment horizontal="right" wrapText="1"/>
    </xf>
    <xf numFmtId="0" fontId="13" fillId="16" borderId="8" xfId="0" applyFont="1" applyFill="1" applyBorder="1" applyAlignment="1">
      <alignment horizontal="justify" vertical="top" wrapText="1"/>
    </xf>
    <xf numFmtId="0" fontId="13" fillId="14" borderId="8" xfId="0" applyFont="1" applyFill="1" applyBorder="1" applyAlignment="1">
      <alignment horizontal="justify" vertical="top" wrapText="1"/>
    </xf>
    <xf numFmtId="0" fontId="35" fillId="14" borderId="15" xfId="0" applyFont="1" applyFill="1" applyBorder="1" applyAlignment="1">
      <alignment horizontal="center" vertical="center" wrapText="1"/>
    </xf>
    <xf numFmtId="0" fontId="36" fillId="14" borderId="15" xfId="0" applyFont="1" applyFill="1" applyBorder="1" applyAlignment="1">
      <alignment horizontal="center" vertical="center" wrapText="1"/>
    </xf>
    <xf numFmtId="0" fontId="48" fillId="14" borderId="15" xfId="0" applyFont="1" applyFill="1" applyBorder="1" applyAlignment="1">
      <alignment horizontal="center" vertical="center" wrapText="1"/>
    </xf>
    <xf numFmtId="0" fontId="14" fillId="20" borderId="18" xfId="0" applyFont="1" applyFill="1" applyBorder="1" applyAlignment="1">
      <alignment vertical="top" wrapText="1"/>
    </xf>
    <xf numFmtId="0" fontId="14" fillId="20" borderId="13" xfId="0" applyFont="1" applyFill="1" applyBorder="1" applyAlignment="1">
      <alignment vertical="top" wrapText="1"/>
    </xf>
    <xf numFmtId="0" fontId="14" fillId="20" borderId="14" xfId="0" applyFont="1" applyFill="1" applyBorder="1" applyAlignment="1">
      <alignment vertical="top" wrapText="1"/>
    </xf>
    <xf numFmtId="0" fontId="14" fillId="20" borderId="12" xfId="0" applyFont="1" applyFill="1" applyBorder="1" applyAlignment="1">
      <alignment vertical="top" wrapText="1"/>
    </xf>
    <xf numFmtId="0" fontId="14" fillId="13" borderId="6" xfId="0" applyFont="1" applyFill="1" applyBorder="1" applyAlignment="1">
      <alignment vertical="top" wrapText="1"/>
    </xf>
    <xf numFmtId="0" fontId="13" fillId="0" borderId="6" xfId="0" applyFont="1" applyBorder="1" applyAlignment="1">
      <alignment horizontal="justify"/>
    </xf>
    <xf numFmtId="0" fontId="26" fillId="0" borderId="10" xfId="0" applyFont="1" applyBorder="1" applyAlignment="1">
      <alignment vertical="top" wrapText="1"/>
    </xf>
    <xf numFmtId="0" fontId="26" fillId="0" borderId="11" xfId="0" applyFont="1" applyBorder="1" applyAlignment="1">
      <alignment vertical="top" wrapText="1"/>
    </xf>
    <xf numFmtId="0" fontId="14" fillId="20" borderId="19" xfId="0" applyFont="1" applyFill="1" applyBorder="1" applyAlignment="1">
      <alignment vertical="top" wrapText="1"/>
    </xf>
    <xf numFmtId="0" fontId="14" fillId="20" borderId="15" xfId="0" applyFont="1" applyFill="1" applyBorder="1" applyAlignment="1">
      <alignment vertical="top" wrapText="1"/>
    </xf>
    <xf numFmtId="0" fontId="14" fillId="0" borderId="15" xfId="0" applyFont="1" applyBorder="1" applyAlignment="1">
      <alignment wrapText="1"/>
    </xf>
    <xf numFmtId="0" fontId="0" fillId="0" borderId="6" xfId="0" applyBorder="1"/>
    <xf numFmtId="0" fontId="14" fillId="0" borderId="6" xfId="0" applyFont="1" applyBorder="1" applyAlignment="1">
      <alignment wrapText="1"/>
    </xf>
    <xf numFmtId="0" fontId="45" fillId="0" borderId="22" xfId="0" applyFont="1" applyBorder="1" applyAlignment="1">
      <alignment horizontal="right" wrapText="1"/>
    </xf>
    <xf numFmtId="0" fontId="45" fillId="0" borderId="23" xfId="0" applyFont="1" applyBorder="1" applyAlignment="1">
      <alignment vertical="top" wrapText="1"/>
    </xf>
    <xf numFmtId="0" fontId="45" fillId="0" borderId="25" xfId="0" applyFont="1" applyBorder="1" applyAlignment="1">
      <alignment horizontal="right" wrapText="1"/>
    </xf>
    <xf numFmtId="0" fontId="45" fillId="0" borderId="26" xfId="0" applyFont="1" applyBorder="1" applyAlignment="1">
      <alignment vertical="top" wrapText="1"/>
    </xf>
    <xf numFmtId="0" fontId="45" fillId="0" borderId="7" xfId="0" applyFont="1" applyBorder="1" applyAlignment="1">
      <alignment horizontal="right" wrapText="1"/>
    </xf>
    <xf numFmtId="0" fontId="45" fillId="0" borderId="28" xfId="0" applyFont="1" applyBorder="1" applyAlignment="1">
      <alignment vertical="top" wrapText="1"/>
    </xf>
    <xf numFmtId="0" fontId="45" fillId="0" borderId="29" xfId="0" applyFont="1" applyBorder="1" applyAlignment="1">
      <alignment vertical="top" wrapText="1"/>
    </xf>
    <xf numFmtId="0" fontId="45" fillId="0" borderId="15" xfId="0" applyFont="1" applyBorder="1" applyAlignment="1">
      <alignment horizontal="right" wrapText="1"/>
    </xf>
    <xf numFmtId="0" fontId="45" fillId="0" borderId="15" xfId="0" applyFont="1" applyBorder="1" applyAlignment="1">
      <alignment vertical="top" wrapText="1"/>
    </xf>
    <xf numFmtId="0" fontId="45" fillId="0" borderId="32" xfId="0" applyFont="1" applyBorder="1" applyAlignment="1">
      <alignment vertical="top" wrapText="1"/>
    </xf>
    <xf numFmtId="0" fontId="45" fillId="0" borderId="34" xfId="0" applyFont="1" applyBorder="1" applyAlignment="1">
      <alignment horizontal="right" wrapText="1"/>
    </xf>
    <xf numFmtId="0" fontId="45" fillId="0" borderId="34" xfId="0" applyFont="1" applyBorder="1" applyAlignment="1">
      <alignment vertical="top" wrapText="1"/>
    </xf>
    <xf numFmtId="0" fontId="45" fillId="0" borderId="35" xfId="0" applyFont="1" applyBorder="1" applyAlignment="1">
      <alignment vertical="top" wrapText="1"/>
    </xf>
    <xf numFmtId="0" fontId="0" fillId="0" borderId="15" xfId="0" applyBorder="1" applyAlignment="1">
      <alignment vertical="top" wrapText="1"/>
    </xf>
    <xf numFmtId="0" fontId="45" fillId="0" borderId="30" xfId="0" applyFont="1" applyBorder="1" applyAlignment="1">
      <alignment horizontal="right" wrapText="1"/>
    </xf>
    <xf numFmtId="0" fontId="45" fillId="0" borderId="36" xfId="0" applyFont="1" applyBorder="1" applyAlignment="1">
      <alignment vertical="top" wrapText="1"/>
    </xf>
    <xf numFmtId="0" fontId="13" fillId="0" borderId="6" xfId="0" applyFont="1" applyBorder="1" applyAlignment="1">
      <alignment horizontal="right" wrapText="1"/>
    </xf>
    <xf numFmtId="0" fontId="14" fillId="14" borderId="14" xfId="0" applyFont="1" applyFill="1" applyBorder="1" applyAlignment="1">
      <alignment wrapText="1"/>
    </xf>
    <xf numFmtId="0" fontId="14" fillId="15" borderId="14" xfId="0" applyFont="1" applyFill="1" applyBorder="1" applyAlignment="1">
      <alignment wrapText="1"/>
    </xf>
    <xf numFmtId="0" fontId="14" fillId="14" borderId="14" xfId="0" applyFont="1" applyFill="1" applyBorder="1" applyAlignment="1">
      <alignment horizontal="right" wrapText="1"/>
    </xf>
    <xf numFmtId="0" fontId="49" fillId="15" borderId="14" xfId="0" applyFont="1" applyFill="1" applyBorder="1" applyAlignment="1">
      <alignment wrapText="1"/>
    </xf>
    <xf numFmtId="0" fontId="50" fillId="15" borderId="14" xfId="0" applyFont="1" applyFill="1" applyBorder="1" applyAlignment="1">
      <alignment wrapText="1"/>
    </xf>
    <xf numFmtId="0" fontId="25" fillId="15" borderId="14" xfId="0" applyFont="1" applyFill="1" applyBorder="1" applyAlignment="1">
      <alignment wrapText="1"/>
    </xf>
    <xf numFmtId="0" fontId="14" fillId="0" borderId="7" xfId="0" applyFont="1" applyBorder="1" applyAlignment="1">
      <alignment wrapText="1"/>
    </xf>
    <xf numFmtId="0" fontId="0" fillId="0" borderId="6" xfId="0" applyFont="1" applyBorder="1" applyAlignment="1">
      <alignment horizontal="right"/>
    </xf>
    <xf numFmtId="0" fontId="0" fillId="0" borderId="6" xfId="0" applyBorder="1" applyAlignment="1"/>
    <xf numFmtId="0" fontId="13" fillId="0" borderId="5" xfId="0" applyFont="1" applyBorder="1" applyAlignment="1">
      <alignment vertical="top" wrapText="1"/>
    </xf>
    <xf numFmtId="0" fontId="13" fillId="0" borderId="16" xfId="0" applyFont="1" applyBorder="1" applyAlignment="1">
      <alignment wrapText="1"/>
    </xf>
    <xf numFmtId="0" fontId="14" fillId="11" borderId="18" xfId="0" applyFont="1" applyFill="1" applyBorder="1" applyAlignment="1">
      <alignment vertical="top" wrapText="1"/>
    </xf>
    <xf numFmtId="0" fontId="14" fillId="11" borderId="19" xfId="0" applyFont="1" applyFill="1" applyBorder="1" applyAlignment="1">
      <alignment vertical="top" wrapText="1"/>
    </xf>
    <xf numFmtId="0" fontId="14" fillId="11" borderId="19" xfId="0" applyFont="1" applyFill="1" applyBorder="1" applyAlignment="1">
      <alignment horizontal="right" wrapText="1"/>
    </xf>
    <xf numFmtId="0" fontId="14" fillId="11" borderId="15" xfId="0" applyFont="1" applyFill="1" applyBorder="1" applyAlignment="1">
      <alignment vertical="top" wrapText="1"/>
    </xf>
    <xf numFmtId="0" fontId="49" fillId="15" borderId="6" xfId="0" applyFont="1" applyFill="1" applyBorder="1" applyAlignment="1">
      <alignment horizontal="center" vertical="center" wrapText="1"/>
    </xf>
    <xf numFmtId="0" fontId="50" fillId="15" borderId="6" xfId="0" applyFont="1" applyFill="1" applyBorder="1" applyAlignment="1">
      <alignment horizontal="center" vertical="center" wrapText="1"/>
    </xf>
    <xf numFmtId="0" fontId="13" fillId="13" borderId="14" xfId="0" applyFont="1" applyFill="1" applyBorder="1" applyAlignment="1">
      <alignment vertical="top" wrapText="1"/>
    </xf>
    <xf numFmtId="0" fontId="15" fillId="0" borderId="5" xfId="0" applyFont="1" applyBorder="1" applyAlignment="1">
      <alignment vertical="top" wrapText="1"/>
    </xf>
    <xf numFmtId="0" fontId="14" fillId="13" borderId="14" xfId="0" applyFont="1" applyFill="1" applyBorder="1" applyAlignment="1">
      <alignment vertical="top" wrapText="1"/>
    </xf>
    <xf numFmtId="0" fontId="13" fillId="0" borderId="7" xfId="0" applyFont="1" applyBorder="1" applyAlignment="1">
      <alignment horizontal="left" vertical="top" wrapText="1" indent="15"/>
    </xf>
    <xf numFmtId="0" fontId="14" fillId="11" borderId="38" xfId="0" applyFont="1" applyFill="1" applyBorder="1" applyAlignment="1">
      <alignment vertical="top" wrapText="1"/>
    </xf>
    <xf numFmtId="0" fontId="14" fillId="11" borderId="10" xfId="0" applyFont="1" applyFill="1" applyBorder="1" applyAlignment="1">
      <alignment vertical="top" wrapText="1"/>
    </xf>
    <xf numFmtId="0" fontId="14" fillId="11" borderId="10" xfId="0" applyFont="1" applyFill="1" applyBorder="1" applyAlignment="1">
      <alignment horizontal="right" wrapText="1"/>
    </xf>
    <xf numFmtId="0" fontId="13" fillId="11" borderId="14" xfId="0" applyFont="1" applyFill="1" applyBorder="1" applyAlignment="1">
      <alignment horizontal="right" wrapText="1"/>
    </xf>
    <xf numFmtId="0" fontId="13" fillId="0" borderId="16" xfId="0" applyFont="1" applyBorder="1" applyAlignment="1">
      <alignment vertical="top" wrapText="1"/>
    </xf>
    <xf numFmtId="0" fontId="13" fillId="0" borderId="16" xfId="0" applyFont="1" applyBorder="1" applyAlignment="1">
      <alignment horizontal="right" wrapText="1"/>
    </xf>
    <xf numFmtId="0" fontId="13" fillId="0" borderId="14" xfId="0" applyFont="1" applyBorder="1" applyAlignment="1">
      <alignment horizontal="right" wrapText="1"/>
    </xf>
    <xf numFmtId="0" fontId="13" fillId="13" borderId="7" xfId="0" applyFont="1" applyFill="1" applyBorder="1" applyAlignment="1">
      <alignment vertical="top" wrapText="1"/>
    </xf>
    <xf numFmtId="0" fontId="13" fillId="13" borderId="8" xfId="0" applyFont="1" applyFill="1" applyBorder="1" applyAlignment="1">
      <alignment horizontal="right" wrapText="1"/>
    </xf>
    <xf numFmtId="0" fontId="25" fillId="20" borderId="6" xfId="0" applyFont="1" applyFill="1" applyBorder="1" applyAlignment="1">
      <alignment vertical="top" wrapText="1"/>
    </xf>
    <xf numFmtId="0" fontId="35" fillId="13" borderId="13" xfId="0" applyFont="1" applyFill="1" applyBorder="1" applyAlignment="1">
      <alignment wrapText="1"/>
    </xf>
    <xf numFmtId="0" fontId="50" fillId="13" borderId="13" xfId="0" applyFont="1" applyFill="1" applyBorder="1" applyAlignment="1">
      <alignment wrapText="1"/>
    </xf>
    <xf numFmtId="0" fontId="25" fillId="13" borderId="13" xfId="0" applyFont="1" applyFill="1" applyBorder="1" applyAlignment="1">
      <alignment wrapText="1"/>
    </xf>
    <xf numFmtId="0" fontId="14" fillId="21" borderId="9" xfId="0" applyFont="1" applyFill="1" applyBorder="1" applyAlignment="1">
      <alignment horizontal="justify" vertical="top" wrapText="1"/>
    </xf>
    <xf numFmtId="0" fontId="0" fillId="21" borderId="10" xfId="0" applyFill="1" applyBorder="1" applyAlignment="1"/>
    <xf numFmtId="0" fontId="0" fillId="21" borderId="11" xfId="0" applyFill="1" applyBorder="1" applyAlignment="1"/>
    <xf numFmtId="0" fontId="0" fillId="22" borderId="0" xfId="0" applyFill="1" applyAlignment="1">
      <alignment vertical="top"/>
    </xf>
    <xf numFmtId="0" fontId="13" fillId="23" borderId="8" xfId="0" applyFont="1" applyFill="1" applyBorder="1" applyAlignment="1">
      <alignment vertical="top" wrapText="1"/>
    </xf>
    <xf numFmtId="0" fontId="13" fillId="22" borderId="15" xfId="0" applyFont="1" applyFill="1" applyBorder="1" applyAlignment="1">
      <alignment wrapText="1"/>
    </xf>
    <xf numFmtId="0" fontId="14" fillId="22" borderId="15" xfId="0" applyFont="1" applyFill="1" applyBorder="1" applyAlignment="1">
      <alignment horizontal="right" wrapText="1"/>
    </xf>
    <xf numFmtId="0" fontId="13" fillId="22" borderId="6" xfId="0" applyFont="1" applyFill="1" applyBorder="1" applyAlignment="1">
      <alignment horizontal="right"/>
    </xf>
    <xf numFmtId="0" fontId="0" fillId="22" borderId="0" xfId="0" applyFill="1"/>
    <xf numFmtId="0" fontId="13" fillId="24" borderId="8" xfId="0" applyFont="1" applyFill="1" applyBorder="1" applyAlignment="1">
      <alignment vertical="top" wrapText="1"/>
    </xf>
    <xf numFmtId="0" fontId="13" fillId="24" borderId="6" xfId="0" applyFont="1" applyFill="1" applyBorder="1" applyAlignment="1">
      <alignment vertical="top" wrapText="1"/>
    </xf>
    <xf numFmtId="0" fontId="13" fillId="22" borderId="6" xfId="0" applyFont="1" applyFill="1" applyBorder="1" applyAlignment="1">
      <alignment wrapText="1"/>
    </xf>
    <xf numFmtId="0" fontId="13" fillId="23" borderId="6" xfId="0" applyFont="1" applyFill="1" applyBorder="1" applyAlignment="1">
      <alignment vertical="top" wrapText="1"/>
    </xf>
    <xf numFmtId="0" fontId="29" fillId="0" borderId="8" xfId="0" applyFont="1" applyBorder="1" applyAlignment="1">
      <alignment vertical="top" wrapText="1"/>
    </xf>
    <xf numFmtId="0" fontId="29" fillId="13" borderId="8" xfId="0" applyFont="1" applyFill="1" applyBorder="1" applyAlignment="1">
      <alignment vertical="top" wrapText="1"/>
    </xf>
    <xf numFmtId="0" fontId="13" fillId="25" borderId="6" xfId="0" applyFont="1" applyFill="1" applyBorder="1" applyAlignment="1">
      <alignment vertical="top" wrapText="1"/>
    </xf>
    <xf numFmtId="0" fontId="13" fillId="26" borderId="6" xfId="0" applyFont="1" applyFill="1" applyBorder="1" applyAlignment="1">
      <alignment vertical="top" wrapText="1"/>
    </xf>
    <xf numFmtId="0" fontId="13" fillId="27" borderId="8" xfId="0" applyFont="1" applyFill="1" applyBorder="1" applyAlignment="1">
      <alignment vertical="top" wrapText="1"/>
    </xf>
    <xf numFmtId="0" fontId="13" fillId="27" borderId="6" xfId="0" applyFont="1" applyFill="1" applyBorder="1" applyAlignment="1">
      <alignment vertical="top" wrapText="1"/>
    </xf>
    <xf numFmtId="0" fontId="30" fillId="27" borderId="6" xfId="0" applyFont="1" applyFill="1" applyBorder="1" applyAlignment="1">
      <alignment vertical="top" wrapText="1"/>
    </xf>
    <xf numFmtId="0" fontId="31" fillId="27" borderId="16" xfId="0" applyFont="1" applyFill="1" applyBorder="1" applyAlignment="1">
      <alignment wrapText="1"/>
    </xf>
    <xf numFmtId="0" fontId="31" fillId="27" borderId="17" xfId="0" applyFont="1" applyFill="1" applyBorder="1" applyAlignment="1">
      <alignment wrapText="1"/>
    </xf>
    <xf numFmtId="0" fontId="29" fillId="27" borderId="6" xfId="0" applyFont="1" applyFill="1" applyBorder="1" applyAlignment="1">
      <alignment vertical="top" wrapText="1"/>
    </xf>
    <xf numFmtId="0" fontId="13" fillId="25" borderId="8" xfId="0" applyFont="1" applyFill="1" applyBorder="1" applyAlignment="1">
      <alignment vertical="top" wrapText="1"/>
    </xf>
    <xf numFmtId="0" fontId="14" fillId="22" borderId="6" xfId="0" applyFont="1" applyFill="1" applyBorder="1" applyAlignment="1">
      <alignment horizontal="right" wrapText="1"/>
    </xf>
    <xf numFmtId="0" fontId="0" fillId="28" borderId="0" xfId="0" applyFill="1" applyAlignment="1">
      <alignment vertical="top"/>
    </xf>
    <xf numFmtId="0" fontId="13" fillId="28" borderId="6" xfId="0" applyFont="1" applyFill="1" applyBorder="1" applyAlignment="1">
      <alignment vertical="top" wrapText="1"/>
    </xf>
    <xf numFmtId="0" fontId="0" fillId="28" borderId="0" xfId="0" applyFill="1"/>
    <xf numFmtId="0" fontId="14" fillId="29" borderId="6" xfId="0" applyFont="1" applyFill="1" applyBorder="1" applyAlignment="1">
      <alignment wrapText="1"/>
    </xf>
    <xf numFmtId="0" fontId="14" fillId="29" borderId="6" xfId="0" applyFont="1" applyFill="1" applyBorder="1" applyAlignment="1">
      <alignment horizontal="right"/>
    </xf>
    <xf numFmtId="0" fontId="14" fillId="30" borderId="6" xfId="0" applyFont="1" applyFill="1" applyBorder="1" applyAlignment="1">
      <alignment wrapText="1"/>
    </xf>
    <xf numFmtId="0" fontId="14" fillId="30" borderId="6" xfId="0" applyFont="1" applyFill="1" applyBorder="1" applyAlignment="1">
      <alignment horizontal="right" wrapText="1"/>
    </xf>
    <xf numFmtId="0" fontId="14" fillId="31" borderId="6" xfId="0" applyFont="1" applyFill="1" applyBorder="1" applyAlignment="1">
      <alignment vertical="top" wrapText="1"/>
    </xf>
    <xf numFmtId="0" fontId="13" fillId="32" borderId="8" xfId="0" applyFont="1" applyFill="1" applyBorder="1" applyAlignment="1">
      <alignment horizontal="justify" vertical="top" wrapText="1"/>
    </xf>
    <xf numFmtId="0" fontId="13" fillId="27" borderId="8" xfId="0" applyFont="1" applyFill="1" applyBorder="1" applyAlignment="1">
      <alignment horizontal="justify" vertical="top" wrapText="1"/>
    </xf>
    <xf numFmtId="0" fontId="13" fillId="33" borderId="15" xfId="0" applyFont="1" applyFill="1" applyBorder="1" applyAlignment="1">
      <alignment wrapText="1"/>
    </xf>
    <xf numFmtId="0" fontId="29" fillId="0" borderId="6" xfId="0" applyFont="1" applyBorder="1" applyAlignment="1">
      <alignment wrapText="1"/>
    </xf>
    <xf numFmtId="0" fontId="14" fillId="0" borderId="12" xfId="0" applyFont="1" applyBorder="1" applyAlignment="1">
      <alignment wrapText="1"/>
    </xf>
    <xf numFmtId="0" fontId="14" fillId="0" borderId="14" xfId="0" applyFont="1" applyBorder="1" applyAlignment="1">
      <alignment wrapText="1"/>
    </xf>
    <xf numFmtId="0" fontId="14" fillId="27" borderId="12" xfId="0" applyFont="1" applyFill="1" applyBorder="1" applyAlignment="1">
      <alignment wrapText="1"/>
    </xf>
    <xf numFmtId="0" fontId="53" fillId="27" borderId="6" xfId="0" applyFont="1" applyFill="1" applyBorder="1" applyAlignment="1">
      <alignment vertical="top" wrapText="1"/>
    </xf>
    <xf numFmtId="0" fontId="29" fillId="0" borderId="16" xfId="0" applyFont="1" applyBorder="1" applyAlignment="1">
      <alignment horizontal="left" vertical="top" wrapText="1"/>
    </xf>
    <xf numFmtId="0" fontId="13" fillId="34" borderId="6" xfId="0" applyFont="1" applyFill="1" applyBorder="1" applyAlignment="1">
      <alignment wrapText="1"/>
    </xf>
    <xf numFmtId="0" fontId="31" fillId="27" borderId="16" xfId="0" applyFont="1" applyFill="1" applyBorder="1" applyAlignment="1">
      <alignment vertical="top" wrapText="1"/>
    </xf>
    <xf numFmtId="0" fontId="31" fillId="27" borderId="37" xfId="0" applyFont="1" applyFill="1" applyBorder="1" applyAlignment="1">
      <alignment vertical="top" wrapText="1"/>
    </xf>
    <xf numFmtId="0" fontId="53" fillId="27" borderId="37" xfId="0" applyFont="1" applyFill="1" applyBorder="1" applyAlignment="1">
      <alignment vertical="top" wrapText="1"/>
    </xf>
    <xf numFmtId="0" fontId="53" fillId="27" borderId="6" xfId="0" applyFont="1" applyFill="1" applyBorder="1" applyAlignment="1">
      <alignment wrapText="1"/>
    </xf>
    <xf numFmtId="0" fontId="54" fillId="27" borderId="6" xfId="0" applyFont="1" applyFill="1" applyBorder="1" applyAlignment="1">
      <alignment vertical="top" wrapText="1"/>
    </xf>
    <xf numFmtId="0" fontId="14" fillId="27" borderId="6" xfId="0" applyFont="1" applyFill="1" applyBorder="1" applyAlignment="1">
      <alignment vertical="top" wrapText="1"/>
    </xf>
    <xf numFmtId="0" fontId="54" fillId="0" borderId="6" xfId="0" applyFont="1" applyBorder="1" applyAlignment="1">
      <alignment vertical="top" wrapText="1"/>
    </xf>
    <xf numFmtId="0" fontId="29" fillId="0" borderId="16" xfId="0" applyFont="1" applyBorder="1" applyAlignment="1">
      <alignment wrapText="1"/>
    </xf>
    <xf numFmtId="0" fontId="41" fillId="21" borderId="6" xfId="0" applyFont="1" applyFill="1" applyBorder="1" applyAlignment="1">
      <alignment horizontal="justify" vertical="top" wrapText="1"/>
    </xf>
    <xf numFmtId="0" fontId="43" fillId="0" borderId="20" xfId="0" applyFont="1" applyBorder="1" applyAlignment="1">
      <alignment horizontal="center" vertical="top" wrapText="1"/>
    </xf>
    <xf numFmtId="0" fontId="25" fillId="20" borderId="14" xfId="0" applyFont="1" applyFill="1" applyBorder="1" applyAlignment="1">
      <alignment wrapText="1"/>
    </xf>
    <xf numFmtId="0" fontId="26" fillId="0" borderId="12" xfId="0" applyFont="1" applyBorder="1" applyAlignment="1">
      <alignment vertical="top" wrapText="1"/>
    </xf>
    <xf numFmtId="0" fontId="38" fillId="13" borderId="12" xfId="0" applyFont="1" applyFill="1" applyBorder="1" applyAlignment="1">
      <alignment horizontal="center" vertical="top" wrapText="1"/>
    </xf>
    <xf numFmtId="0" fontId="14" fillId="14" borderId="6" xfId="0" applyFont="1" applyFill="1" applyBorder="1" applyAlignment="1">
      <alignment horizontal="left" vertical="top" wrapText="1"/>
    </xf>
    <xf numFmtId="0" fontId="14" fillId="21" borderId="6" xfId="0" applyFont="1" applyFill="1" applyBorder="1" applyAlignment="1">
      <alignment horizontal="justify" vertical="top" wrapText="1"/>
    </xf>
    <xf numFmtId="0" fontId="26" fillId="0" borderId="12" xfId="0" applyFont="1" applyBorder="1" applyAlignment="1">
      <alignment horizontal="left" vertical="top" wrapText="1"/>
    </xf>
    <xf numFmtId="0" fontId="14" fillId="11" borderId="12" xfId="0" applyFont="1" applyFill="1" applyBorder="1" applyAlignment="1">
      <alignment vertical="top" wrapText="1"/>
    </xf>
    <xf numFmtId="0" fontId="26" fillId="0" borderId="6" xfId="0" applyFont="1" applyBorder="1" applyAlignment="1">
      <alignment vertical="top" wrapText="1"/>
    </xf>
    <xf numFmtId="0" fontId="26" fillId="0" borderId="9" xfId="0" applyFont="1" applyBorder="1" applyAlignment="1">
      <alignment vertical="top" wrapText="1"/>
    </xf>
    <xf numFmtId="0" fontId="26" fillId="0" borderId="5" xfId="0" applyFont="1" applyBorder="1" applyAlignment="1">
      <alignment vertical="top" wrapText="1"/>
    </xf>
    <xf numFmtId="0" fontId="14" fillId="10" borderId="6" xfId="0" applyFont="1" applyFill="1" applyBorder="1" applyAlignment="1">
      <alignment vertical="top" wrapText="1"/>
    </xf>
    <xf numFmtId="0" fontId="20" fillId="9" borderId="6" xfId="0" applyFont="1" applyFill="1" applyBorder="1" applyAlignment="1">
      <alignment horizontal="center" vertical="center" wrapText="1"/>
    </xf>
    <xf numFmtId="0" fontId="19" fillId="9" borderId="6" xfId="0" applyFont="1" applyFill="1" applyBorder="1" applyAlignment="1">
      <alignment horizontal="center" vertical="center" wrapText="1"/>
    </xf>
    <xf numFmtId="0" fontId="16" fillId="0" borderId="2" xfId="0" applyFont="1" applyBorder="1" applyAlignment="1">
      <alignment wrapText="1"/>
    </xf>
    <xf numFmtId="0" fontId="13" fillId="0" borderId="2" xfId="0" applyFont="1" applyBorder="1" applyAlignment="1">
      <alignment horizontal="justify" wrapText="1"/>
    </xf>
    <xf numFmtId="0" fontId="16" fillId="0" borderId="2" xfId="0" applyFont="1" applyBorder="1" applyAlignment="1">
      <alignment horizontal="left" wrapText="1"/>
    </xf>
    <xf numFmtId="0" fontId="15" fillId="0" borderId="0" xfId="0" applyFont="1" applyBorder="1" applyAlignment="1">
      <alignment horizontal="center"/>
    </xf>
    <xf numFmtId="0" fontId="14" fillId="21" borderId="5" xfId="0" applyFont="1" applyFill="1" applyBorder="1" applyAlignment="1">
      <alignment horizontal="justify" vertical="top" wrapText="1"/>
    </xf>
    <xf numFmtId="0" fontId="47" fillId="0" borderId="0" xfId="0" applyFont="1" applyBorder="1" applyAlignment="1">
      <alignment horizontal="center"/>
    </xf>
    <xf numFmtId="0" fontId="58" fillId="9" borderId="6" xfId="0" applyFont="1" applyFill="1" applyBorder="1" applyAlignment="1">
      <alignment horizontal="center" vertical="center" wrapText="1"/>
    </xf>
    <xf numFmtId="0" fontId="59" fillId="9" borderId="6" xfId="0" applyFont="1" applyFill="1" applyBorder="1" applyAlignment="1">
      <alignment horizontal="center" vertical="center" wrapText="1"/>
    </xf>
    <xf numFmtId="0" fontId="26" fillId="13" borderId="12" xfId="0" applyFont="1" applyFill="1" applyBorder="1" applyAlignment="1">
      <alignment vertical="top" wrapText="1"/>
    </xf>
    <xf numFmtId="0" fontId="14" fillId="11" borderId="6" xfId="0" applyFont="1" applyFill="1" applyBorder="1" applyAlignment="1">
      <alignment vertical="top" wrapText="1"/>
    </xf>
  </cellXfs>
  <cellStyles count="17">
    <cellStyle name="Accent 1 14" xfId="1"/>
    <cellStyle name="Accent 13" xfId="2"/>
    <cellStyle name="Accent 2 15" xfId="3"/>
    <cellStyle name="Accent 3 16" xfId="4"/>
    <cellStyle name="Bad 10" xfId="5"/>
    <cellStyle name="Error 12" xfId="6"/>
    <cellStyle name="Footnote 5" xfId="7"/>
    <cellStyle name="Good 8" xfId="8"/>
    <cellStyle name="Heading 1 1" xfId="9"/>
    <cellStyle name="Heading 2 2" xfId="10"/>
    <cellStyle name="Hyperlink 6" xfId="11"/>
    <cellStyle name="Neutral 9" xfId="12"/>
    <cellStyle name="Note 4" xfId="13"/>
    <cellStyle name="Status 7" xfId="14"/>
    <cellStyle name="Text 3" xfId="15"/>
    <cellStyle name="Warning 11" xfId="16"/>
    <cellStyle name="Κανονικό" xfId="0" builtinId="0"/>
  </cellStyles>
  <dxfs count="0"/>
  <tableStyles count="0" defaultTableStyle="TableStyleMedium9" defaultPivotStyle="PivotStyleLight16"/>
  <colors>
    <indexedColors>
      <rgbColor rgb="FF000000"/>
      <rgbColor rgb="FFFFFFFF"/>
      <rgbColor rgb="FFFF0000"/>
      <rgbColor rgb="FF00FF00"/>
      <rgbColor rgb="FF0000EE"/>
      <rgbColor rgb="FFFFFF00"/>
      <rgbColor rgb="FFFF00FF"/>
      <rgbColor rgb="FFF2DCDB"/>
      <rgbColor rgb="FFCC0000"/>
      <rgbColor rgb="FF006600"/>
      <rgbColor rgb="FF00000A"/>
      <rgbColor rgb="FF996600"/>
      <rgbColor rgb="FF800080"/>
      <rgbColor rgb="FF00B050"/>
      <rgbColor rgb="FFC4BD97"/>
      <rgbColor rgb="FF808080"/>
      <rgbColor rgb="FF729FCF"/>
      <rgbColor rgb="FFFF3838"/>
      <rgbColor rgb="FFFFFFCC"/>
      <rgbColor rgb="FFCCFFFF"/>
      <rgbColor rgb="FF660066"/>
      <rgbColor rgb="FFD99694"/>
      <rgbColor rgb="FF0070C0"/>
      <rgbColor rgb="FFDDDDDD"/>
      <rgbColor rgb="FF000080"/>
      <rgbColor rgb="FFFF00FF"/>
      <rgbColor rgb="FFFFDBB6"/>
      <rgbColor rgb="FFF2DBDB"/>
      <rgbColor rgb="FF800080"/>
      <rgbColor rgb="FF800000"/>
      <rgbColor rgb="FFFCD5B5"/>
      <rgbColor rgb="FF0000FF"/>
      <rgbColor rgb="FFD7E4BD"/>
      <rgbColor rgb="FFE6E0EC"/>
      <rgbColor rgb="FFCCFFCC"/>
      <rgbColor rgb="FFE8F2A1"/>
      <rgbColor rgb="FFAFD095"/>
      <rgbColor rgb="FFE6B9B8"/>
      <rgbColor rgb="FFCC99FF"/>
      <rgbColor rgb="FFFABF8F"/>
      <rgbColor rgb="FF4F81BD"/>
      <rgbColor rgb="FF9BBB59"/>
      <rgbColor rgb="FF92D050"/>
      <rgbColor rgb="FFFBD4B4"/>
      <rgbColor rgb="FFFF5429"/>
      <rgbColor rgb="FFE46C0A"/>
      <rgbColor rgb="FF376092"/>
      <rgbColor rgb="FFBF819E"/>
      <rgbColor rgb="FF003366"/>
      <rgbColor rgb="FF3FAF46"/>
      <rgbColor rgb="FF003300"/>
      <rgbColor rgb="FF333300"/>
      <rgbColor rgb="FFC9211E"/>
      <rgbColor rgb="FFFFCCCC"/>
      <rgbColor rgb="FF1F497D"/>
      <rgbColor rgb="FF333333"/>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xdr:col>
      <xdr:colOff>423000</xdr:colOff>
      <xdr:row>457</xdr:row>
      <xdr:rowOff>109080</xdr:rowOff>
    </xdr:from>
    <xdr:to>
      <xdr:col>4</xdr:col>
      <xdr:colOff>423360</xdr:colOff>
      <xdr:row>457</xdr:row>
      <xdr:rowOff>109440</xdr:rowOff>
    </xdr:to>
    <xdr:sp macro="" textlink="">
      <xdr:nvSpPr>
        <xdr:cNvPr id="2" name="CustomShape 1" hidden="1"/>
        <xdr:cNvSpPr/>
      </xdr:nvSpPr>
      <xdr:spPr>
        <a:xfrm>
          <a:off x="6202080" y="166530240"/>
          <a:ext cx="360" cy="360"/>
        </a:xfrm>
        <a:custGeom>
          <a:avLst/>
          <a:gdLst/>
          <a:ahLst/>
          <a:cxnLst/>
          <a:rect l="l" t="t" r="r" b="b"/>
          <a:pathLst>
            <a:path w="1" h="1">
              <a:moveTo>
                <a:pt x="0" y="0"/>
              </a:moveTo>
              <a:lnTo>
                <a:pt x="0" y="0"/>
              </a:lnTo>
            </a:path>
          </a:pathLst>
        </a:custGeom>
        <a:noFill/>
        <a:ln w="9360">
          <a:solidFill>
            <a:srgbClr val="000000"/>
          </a:solidFill>
          <a:round/>
        </a:ln>
      </xdr:spPr>
      <xdr:style>
        <a:lnRef idx="0">
          <a:scrgbClr r="0" g="0" b="0"/>
        </a:lnRef>
        <a:fillRef idx="0">
          <a:scrgbClr r="0" g="0" b="0"/>
        </a:fillRef>
        <a:effectRef idx="0">
          <a:scrgbClr r="0" g="0" b="0"/>
        </a:effectRef>
        <a:fontRef idx="minor"/>
      </xdr:style>
    </xdr:sp>
    <xdr:clientData/>
  </xdr:twoCellAnchor>
  <xdr:twoCellAnchor>
    <xdr:from>
      <xdr:col>1</xdr:col>
      <xdr:colOff>4320</xdr:colOff>
      <xdr:row>0</xdr:row>
      <xdr:rowOff>28440</xdr:rowOff>
    </xdr:from>
    <xdr:to>
      <xdr:col>1</xdr:col>
      <xdr:colOff>683640</xdr:colOff>
      <xdr:row>3</xdr:row>
      <xdr:rowOff>141120</xdr:rowOff>
    </xdr:to>
    <xdr:pic>
      <xdr:nvPicPr>
        <xdr:cNvPr id="3" name="Picture 7" descr="ethn color"/>
        <xdr:cNvPicPr/>
      </xdr:nvPicPr>
      <xdr:blipFill>
        <a:blip xmlns:r="http://schemas.openxmlformats.org/officeDocument/2006/relationships" r:embed="rId1" cstate="print"/>
        <a:stretch/>
      </xdr:blipFill>
      <xdr:spPr>
        <a:xfrm>
          <a:off x="317160" y="28440"/>
          <a:ext cx="679320" cy="684000"/>
        </a:xfrm>
        <a:prstGeom prst="rect">
          <a:avLst/>
        </a:prstGeom>
        <a:ln w="9360">
          <a:noFill/>
        </a:ln>
      </xdr:spPr>
    </xdr:pic>
    <xdr:clientData/>
  </xdr:twoCellAnchor>
  <xdr:twoCellAnchor>
    <xdr:from>
      <xdr:col>4</xdr:col>
      <xdr:colOff>574920</xdr:colOff>
      <xdr:row>4</xdr:row>
      <xdr:rowOff>14760</xdr:rowOff>
    </xdr:from>
    <xdr:to>
      <xdr:col>6</xdr:col>
      <xdr:colOff>916920</xdr:colOff>
      <xdr:row>12</xdr:row>
      <xdr:rowOff>146880</xdr:rowOff>
    </xdr:to>
    <xdr:sp macro="" textlink="">
      <xdr:nvSpPr>
        <xdr:cNvPr id="4" name="CustomShape 1"/>
        <xdr:cNvSpPr/>
      </xdr:nvSpPr>
      <xdr:spPr>
        <a:xfrm>
          <a:off x="6354000" y="776520"/>
          <a:ext cx="2082960" cy="1656360"/>
        </a:xfrm>
        <a:prstGeom prst="rect">
          <a:avLst/>
        </a:prstGeom>
        <a:solidFill>
          <a:srgbClr val="FFFFFF"/>
        </a:solidFill>
        <a:ln w="19080">
          <a:solidFill>
            <a:srgbClr val="000000"/>
          </a:solidFill>
          <a:miter/>
        </a:ln>
      </xdr:spPr>
      <xdr:style>
        <a:lnRef idx="0">
          <a:scrgbClr r="0" g="0" b="0"/>
        </a:lnRef>
        <a:fillRef idx="0">
          <a:scrgbClr r="0" g="0" b="0"/>
        </a:fillRef>
        <a:effectRef idx="0">
          <a:scrgbClr r="0" g="0" b="0"/>
        </a:effectRef>
        <a:fontRef idx="minor"/>
      </xdr:style>
      <xdr:txBody>
        <a:bodyPr lIns="90000" tIns="45000" rIns="90000" bIns="45000">
          <a:noAutofit/>
        </a:bodyPr>
        <a:lstStyle/>
        <a:p>
          <a:pPr>
            <a:lnSpc>
              <a:spcPct val="100000"/>
            </a:lnSpc>
          </a:pPr>
          <a:r>
            <a:rPr lang="el-GR" sz="1200" b="1" i="1" u="sng" strike="noStrike" spc="-1">
              <a:solidFill>
                <a:srgbClr val="000000"/>
              </a:solidFill>
              <a:uFillTx/>
              <a:latin typeface="Times New Roman"/>
            </a:rPr>
            <a:t>Ημερομηνία Ελέγχου</a:t>
          </a:r>
          <a:r>
            <a:rPr lang="el-GR" sz="1200" b="0" strike="noStrike" spc="-1">
              <a:solidFill>
                <a:srgbClr val="000000"/>
              </a:solidFill>
              <a:latin typeface="Times New Roman"/>
            </a:rPr>
            <a:t>:</a:t>
          </a:r>
          <a:endParaRPr lang="el-GR" sz="1200" b="0" strike="noStrike" spc="-1">
            <a:latin typeface="Times New Roman"/>
          </a:endParaRPr>
        </a:p>
        <a:p>
          <a:pPr>
            <a:lnSpc>
              <a:spcPct val="100000"/>
            </a:lnSpc>
          </a:pPr>
          <a:r>
            <a:rPr lang="el-GR" sz="1200" b="0" strike="noStrike" spc="-1">
              <a:solidFill>
                <a:srgbClr val="000000"/>
              </a:solidFill>
              <a:latin typeface="Times New Roman"/>
            </a:rPr>
            <a:t> </a:t>
          </a:r>
          <a:endParaRPr lang="el-GR" sz="1200" b="0" strike="noStrike" spc="-1">
            <a:latin typeface="Times New Roman"/>
          </a:endParaRPr>
        </a:p>
        <a:p>
          <a:pPr>
            <a:lnSpc>
              <a:spcPct val="100000"/>
            </a:lnSpc>
          </a:pPr>
          <a:r>
            <a:rPr lang="el-GR" sz="1200" b="0" strike="noStrike" spc="-1">
              <a:solidFill>
                <a:srgbClr val="000000"/>
              </a:solidFill>
              <a:latin typeface="Times New Roman"/>
            </a:rPr>
            <a:t> </a:t>
          </a:r>
          <a:endParaRPr lang="el-GR" sz="1200" b="0" strike="noStrike" spc="-1">
            <a:latin typeface="Times New Roman"/>
          </a:endParaRPr>
        </a:p>
        <a:p>
          <a:pPr>
            <a:lnSpc>
              <a:spcPct val="100000"/>
            </a:lnSpc>
          </a:pPr>
          <a:r>
            <a:rPr lang="el-GR" sz="1200" b="1" i="1" u="sng" strike="noStrike" spc="-1">
              <a:solidFill>
                <a:srgbClr val="000000"/>
              </a:solidFill>
              <a:uFillTx/>
              <a:latin typeface="Times New Roman"/>
            </a:rPr>
            <a:t>Επιθεωρητής (ές) Κτηνίατροι:</a:t>
          </a:r>
          <a:endParaRPr lang="el-GR" sz="1200" b="0" strike="noStrike" spc="-1">
            <a:latin typeface="Times New Roman"/>
          </a:endParaRPr>
        </a:p>
        <a:p>
          <a:pPr>
            <a:lnSpc>
              <a:spcPct val="100000"/>
            </a:lnSpc>
          </a:pPr>
          <a:r>
            <a:rPr lang="el-GR" sz="1200" b="1" i="1" strike="noStrike" spc="-1">
              <a:solidFill>
                <a:srgbClr val="000000"/>
              </a:solidFill>
              <a:latin typeface="Times New Roman"/>
            </a:rPr>
            <a:t> </a:t>
          </a:r>
          <a:endParaRPr lang="el-GR" sz="1200" b="0" strike="noStrike" spc="-1">
            <a:latin typeface="Times New Roman"/>
          </a:endParaRPr>
        </a:p>
        <a:p>
          <a:pPr>
            <a:lnSpc>
              <a:spcPct val="100000"/>
            </a:lnSpc>
          </a:pPr>
          <a:r>
            <a:rPr lang="el-GR" sz="1200" b="1" i="1" strike="noStrike" spc="-1">
              <a:solidFill>
                <a:srgbClr val="000000"/>
              </a:solidFill>
              <a:latin typeface="Times New Roman"/>
            </a:rPr>
            <a:t> </a:t>
          </a:r>
          <a:endParaRPr lang="el-GR" sz="1200" b="0" strike="noStrike" spc="-1">
            <a:latin typeface="Times New Roman"/>
          </a:endParaRPr>
        </a:p>
        <a:p>
          <a:pPr>
            <a:lnSpc>
              <a:spcPct val="100000"/>
            </a:lnSpc>
          </a:pPr>
          <a:r>
            <a:rPr lang="el-GR" sz="1200" b="1" i="1" strike="noStrike" spc="-1">
              <a:solidFill>
                <a:srgbClr val="000000"/>
              </a:solidFill>
              <a:latin typeface="Times New Roman"/>
            </a:rPr>
            <a:t> </a:t>
          </a:r>
          <a:endParaRPr lang="el-GR" sz="1200" b="0" strike="noStrike" spc="-1">
            <a:latin typeface="Times New Roman"/>
          </a:endParaRPr>
        </a:p>
        <a:p>
          <a:pPr>
            <a:lnSpc>
              <a:spcPct val="100000"/>
            </a:lnSpc>
          </a:pPr>
          <a:r>
            <a:rPr lang="el-GR" sz="1200" b="1" i="1" strike="noStrike" spc="-1">
              <a:solidFill>
                <a:srgbClr val="000000"/>
              </a:solidFill>
              <a:latin typeface="Times New Roman"/>
            </a:rPr>
            <a:t> </a:t>
          </a:r>
          <a:endParaRPr lang="el-GR" sz="1200" b="0" strike="noStrike" spc="-1">
            <a:latin typeface="Times New Roman"/>
          </a:endParaRPr>
        </a:p>
        <a:p>
          <a:pPr>
            <a:lnSpc>
              <a:spcPct val="100000"/>
            </a:lnSpc>
          </a:pPr>
          <a:r>
            <a:rPr lang="el-GR" sz="1200" b="1" i="1" strike="noStrike" spc="-1">
              <a:solidFill>
                <a:srgbClr val="000000"/>
              </a:solidFill>
              <a:latin typeface="Times New Roman"/>
            </a:rPr>
            <a:t> </a:t>
          </a:r>
          <a:endParaRPr lang="el-GR" sz="1200" b="0" strike="noStrike" spc="-1">
            <a:latin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495720</xdr:colOff>
      <xdr:row>0</xdr:row>
      <xdr:rowOff>28440</xdr:rowOff>
    </xdr:from>
    <xdr:to>
      <xdr:col>1</xdr:col>
      <xdr:colOff>1337400</xdr:colOff>
      <xdr:row>3</xdr:row>
      <xdr:rowOff>129600</xdr:rowOff>
    </xdr:to>
    <xdr:pic>
      <xdr:nvPicPr>
        <xdr:cNvPr id="3" name="Picture 2" descr="ethn color"/>
        <xdr:cNvPicPr/>
      </xdr:nvPicPr>
      <xdr:blipFill>
        <a:blip xmlns:r="http://schemas.openxmlformats.org/officeDocument/2006/relationships" r:embed="rId1" cstate="print"/>
        <a:stretch/>
      </xdr:blipFill>
      <xdr:spPr>
        <a:xfrm>
          <a:off x="1120320" y="28440"/>
          <a:ext cx="841680" cy="661680"/>
        </a:xfrm>
        <a:prstGeom prst="rect">
          <a:avLst/>
        </a:prstGeom>
        <a:ln>
          <a:noFill/>
        </a:ln>
      </xdr:spPr>
    </xdr:pic>
    <xdr:clientData/>
  </xdr:twoCellAnchor>
  <xdr:twoCellAnchor>
    <xdr:from>
      <xdr:col>4</xdr:col>
      <xdr:colOff>249840</xdr:colOff>
      <xdr:row>1</xdr:row>
      <xdr:rowOff>21240</xdr:rowOff>
    </xdr:from>
    <xdr:to>
      <xdr:col>6</xdr:col>
      <xdr:colOff>339840</xdr:colOff>
      <xdr:row>9</xdr:row>
      <xdr:rowOff>111600</xdr:rowOff>
    </xdr:to>
    <xdr:sp macro="" textlink="">
      <xdr:nvSpPr>
        <xdr:cNvPr id="4" name="CustomShape 1"/>
        <xdr:cNvSpPr/>
      </xdr:nvSpPr>
      <xdr:spPr>
        <a:xfrm>
          <a:off x="6414840" y="211680"/>
          <a:ext cx="1758960" cy="1603440"/>
        </a:xfrm>
        <a:prstGeom prst="rect">
          <a:avLst/>
        </a:prstGeom>
        <a:solidFill>
          <a:srgbClr val="FFFFFF"/>
        </a:solidFill>
        <a:ln w="19080">
          <a:solidFill>
            <a:srgbClr val="000000"/>
          </a:solidFill>
          <a:miter/>
        </a:ln>
      </xdr:spPr>
      <xdr:style>
        <a:lnRef idx="0">
          <a:scrgbClr r="0" g="0" b="0"/>
        </a:lnRef>
        <a:fillRef idx="0">
          <a:scrgbClr r="0" g="0" b="0"/>
        </a:fillRef>
        <a:effectRef idx="0">
          <a:scrgbClr r="0" g="0" b="0"/>
        </a:effectRef>
        <a:fontRef idx="minor"/>
      </xdr:style>
      <xdr:txBody>
        <a:bodyPr lIns="90000" tIns="45000" rIns="90000" bIns="45000">
          <a:noAutofit/>
        </a:bodyPr>
        <a:lstStyle/>
        <a:p>
          <a:pPr>
            <a:lnSpc>
              <a:spcPct val="100000"/>
            </a:lnSpc>
          </a:pPr>
          <a:r>
            <a:rPr lang="el-GR" sz="1200" b="1" i="1" u="sng" strike="noStrike" spc="-1">
              <a:solidFill>
                <a:srgbClr val="000000"/>
              </a:solidFill>
              <a:uFillTx/>
              <a:latin typeface="Times New Roman"/>
            </a:rPr>
            <a:t>Ημερομηνία Ελέγχου</a:t>
          </a:r>
          <a:r>
            <a:rPr lang="el-GR" sz="1200" b="0" strike="noStrike" spc="-1">
              <a:solidFill>
                <a:srgbClr val="000000"/>
              </a:solidFill>
              <a:latin typeface="Times New Roman"/>
            </a:rPr>
            <a:t>:</a:t>
          </a:r>
          <a:endParaRPr lang="el-GR" sz="1200" b="0" strike="noStrike" spc="-1">
            <a:latin typeface="Times New Roman"/>
          </a:endParaRPr>
        </a:p>
        <a:p>
          <a:pPr>
            <a:lnSpc>
              <a:spcPct val="100000"/>
            </a:lnSpc>
          </a:pPr>
          <a:r>
            <a:rPr lang="el-GR" sz="1200" b="0" strike="noStrike" spc="-1">
              <a:solidFill>
                <a:srgbClr val="000000"/>
              </a:solidFill>
              <a:latin typeface="Times New Roman"/>
            </a:rPr>
            <a:t> </a:t>
          </a:r>
          <a:endParaRPr lang="el-GR" sz="1200" b="0" strike="noStrike" spc="-1">
            <a:latin typeface="Times New Roman"/>
          </a:endParaRPr>
        </a:p>
        <a:p>
          <a:pPr>
            <a:lnSpc>
              <a:spcPct val="100000"/>
            </a:lnSpc>
          </a:pPr>
          <a:r>
            <a:rPr lang="el-GR" sz="1200" b="0" strike="noStrike" spc="-1">
              <a:solidFill>
                <a:srgbClr val="000000"/>
              </a:solidFill>
              <a:latin typeface="Times New Roman"/>
            </a:rPr>
            <a:t> </a:t>
          </a:r>
          <a:endParaRPr lang="el-GR" sz="1200" b="0" strike="noStrike" spc="-1">
            <a:latin typeface="Times New Roman"/>
          </a:endParaRPr>
        </a:p>
        <a:p>
          <a:pPr>
            <a:lnSpc>
              <a:spcPct val="100000"/>
            </a:lnSpc>
          </a:pPr>
          <a:r>
            <a:rPr lang="el-GR" sz="1200" b="1" i="1" u="sng" strike="noStrike" spc="-1">
              <a:solidFill>
                <a:srgbClr val="000000"/>
              </a:solidFill>
              <a:uFillTx/>
              <a:latin typeface="Times New Roman"/>
            </a:rPr>
            <a:t>Επιθεωρητής (ές) Κτηνίατροι:</a:t>
          </a:r>
          <a:endParaRPr lang="el-GR" sz="1200" b="0" strike="noStrike" spc="-1">
            <a:latin typeface="Times New Roman"/>
          </a:endParaRPr>
        </a:p>
        <a:p>
          <a:pPr>
            <a:lnSpc>
              <a:spcPct val="100000"/>
            </a:lnSpc>
          </a:pPr>
          <a:r>
            <a:rPr lang="el-GR" sz="1200" b="1" i="1" strike="noStrike" spc="-1">
              <a:solidFill>
                <a:srgbClr val="000000"/>
              </a:solidFill>
              <a:latin typeface="Times New Roman"/>
            </a:rPr>
            <a:t> </a:t>
          </a:r>
          <a:endParaRPr lang="el-GR" sz="1200" b="0" strike="noStrike" spc="-1">
            <a:latin typeface="Times New Roman"/>
          </a:endParaRPr>
        </a:p>
        <a:p>
          <a:pPr>
            <a:lnSpc>
              <a:spcPct val="100000"/>
            </a:lnSpc>
          </a:pPr>
          <a:r>
            <a:rPr lang="el-GR" sz="1200" b="1" i="1" strike="noStrike" spc="-1">
              <a:solidFill>
                <a:srgbClr val="000000"/>
              </a:solidFill>
              <a:latin typeface="Times New Roman"/>
            </a:rPr>
            <a:t> </a:t>
          </a:r>
          <a:endParaRPr lang="el-GR" sz="1200" b="0" strike="noStrike" spc="-1">
            <a:latin typeface="Times New Roman"/>
          </a:endParaRPr>
        </a:p>
        <a:p>
          <a:pPr>
            <a:lnSpc>
              <a:spcPct val="100000"/>
            </a:lnSpc>
          </a:pPr>
          <a:r>
            <a:rPr lang="el-GR" sz="1200" b="1" i="1" strike="noStrike" spc="-1">
              <a:solidFill>
                <a:srgbClr val="000000"/>
              </a:solidFill>
              <a:latin typeface="Times New Roman"/>
            </a:rPr>
            <a:t> </a:t>
          </a:r>
          <a:endParaRPr lang="el-GR" sz="1200" b="0" strike="noStrike" spc="-1">
            <a:latin typeface="Times New Roman"/>
          </a:endParaRPr>
        </a:p>
        <a:p>
          <a:pPr>
            <a:lnSpc>
              <a:spcPct val="100000"/>
            </a:lnSpc>
          </a:pPr>
          <a:r>
            <a:rPr lang="el-GR" sz="1200" b="1" i="1" strike="noStrike" spc="-1">
              <a:solidFill>
                <a:srgbClr val="000000"/>
              </a:solidFill>
              <a:latin typeface="Times New Roman"/>
            </a:rPr>
            <a:t> </a:t>
          </a:r>
          <a:endParaRPr lang="el-GR" sz="1200" b="0" strike="noStrike" spc="-1">
            <a:latin typeface="Times New Roman"/>
          </a:endParaRPr>
        </a:p>
        <a:p>
          <a:pPr>
            <a:lnSpc>
              <a:spcPct val="100000"/>
            </a:lnSpc>
          </a:pPr>
          <a:r>
            <a:rPr lang="el-GR" sz="1200" b="1" i="1" strike="noStrike" spc="-1">
              <a:solidFill>
                <a:srgbClr val="000000"/>
              </a:solidFill>
              <a:latin typeface="Times New Roman"/>
            </a:rPr>
            <a:t> </a:t>
          </a:r>
          <a:endParaRPr lang="el-GR" sz="1200" b="0" strike="noStrike" spc="-1">
            <a:latin typeface="Times New Roman"/>
          </a:endParaRPr>
        </a:p>
      </xdr:txBody>
    </xdr:sp>
    <xdr:clientData/>
  </xdr:twoCellAnchor>
  <xdr:twoCellAnchor>
    <xdr:from>
      <xdr:col>4</xdr:col>
      <xdr:colOff>459720</xdr:colOff>
      <xdr:row>220</xdr:row>
      <xdr:rowOff>51120</xdr:rowOff>
    </xdr:from>
    <xdr:to>
      <xdr:col>4</xdr:col>
      <xdr:colOff>460080</xdr:colOff>
      <xdr:row>220</xdr:row>
      <xdr:rowOff>51480</xdr:rowOff>
    </xdr:to>
    <xdr:sp macro="" textlink="">
      <xdr:nvSpPr>
        <xdr:cNvPr id="5" name="CustomShape 1" hidden="1"/>
        <xdr:cNvSpPr/>
      </xdr:nvSpPr>
      <xdr:spPr>
        <a:xfrm>
          <a:off x="6624720" y="108825840"/>
          <a:ext cx="360" cy="360"/>
        </a:xfrm>
        <a:custGeom>
          <a:avLst/>
          <a:gdLst/>
          <a:ahLst/>
          <a:cxnLst/>
          <a:rect l="l" t="t" r="r" b="b"/>
          <a:pathLst>
            <a:path w="1" h="1">
              <a:moveTo>
                <a:pt x="0" y="0"/>
              </a:moveTo>
              <a:lnTo>
                <a:pt x="0" y="0"/>
              </a:lnTo>
            </a:path>
          </a:pathLst>
        </a:custGeom>
        <a:noFill/>
        <a:ln w="9360">
          <a:solidFill>
            <a:srgbClr val="000000"/>
          </a:solidFill>
          <a:round/>
        </a:ln>
      </xdr:spPr>
      <xdr:style>
        <a:lnRef idx="0">
          <a:scrgbClr r="0" g="0" b="0"/>
        </a:lnRef>
        <a:fillRef idx="0">
          <a:scrgbClr r="0" g="0" b="0"/>
        </a:fillRef>
        <a:effectRef idx="0">
          <a:scrgbClr r="0" g="0" b="0"/>
        </a:effectRef>
        <a:fontRef idx="minor"/>
      </xdr:style>
    </xdr:sp>
    <xdr:clientData/>
  </xdr:twoCellAnchor>
</xdr:wsDr>
</file>

<file path=xl/theme/theme1.xml><?xml version="1.0" encoding="utf-8"?>
<a:theme xmlns:a="http://schemas.openxmlformats.org/drawingml/2006/main" name="Θέμα του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BL443"/>
  <sheetViews>
    <sheetView tabSelected="1" topLeftCell="A222" zoomScale="115" zoomScaleNormal="115" workbookViewId="0">
      <selection activeCell="B68" sqref="B68"/>
    </sheetView>
  </sheetViews>
  <sheetFormatPr defaultColWidth="8.85546875" defaultRowHeight="15.75"/>
  <cols>
    <col min="1" max="1" width="4.42578125" style="1" customWidth="1"/>
    <col min="2" max="2" width="56.28515625" customWidth="1"/>
    <col min="3" max="3" width="11.85546875" customWidth="1"/>
    <col min="4" max="4" width="9.28515625" customWidth="1"/>
    <col min="5" max="5" width="11.85546875" customWidth="1"/>
    <col min="6" max="6" width="12.85546875" style="2" customWidth="1"/>
    <col min="7" max="7" width="13" style="3" customWidth="1"/>
  </cols>
  <sheetData>
    <row r="1" spans="2:7">
      <c r="B1" s="4" t="s">
        <v>0</v>
      </c>
    </row>
    <row r="2" spans="2:7">
      <c r="B2" s="4"/>
    </row>
    <row r="3" spans="2:7">
      <c r="B3" s="4"/>
    </row>
    <row r="4" spans="2:7">
      <c r="B4" s="5" t="s">
        <v>1</v>
      </c>
    </row>
    <row r="5" spans="2:7">
      <c r="B5" s="5" t="s">
        <v>2</v>
      </c>
      <c r="E5" s="5" t="s">
        <v>3</v>
      </c>
    </row>
    <row r="6" spans="2:7">
      <c r="B6" s="5" t="s">
        <v>4</v>
      </c>
    </row>
    <row r="7" spans="2:7">
      <c r="B7" s="5" t="s">
        <v>5</v>
      </c>
    </row>
    <row r="8" spans="2:7">
      <c r="B8" s="5" t="s">
        <v>6</v>
      </c>
    </row>
    <row r="9" spans="2:7">
      <c r="B9" s="5" t="s">
        <v>7</v>
      </c>
      <c r="E9" s="5" t="s">
        <v>8</v>
      </c>
    </row>
    <row r="10" spans="2:7">
      <c r="B10" s="5" t="s">
        <v>9</v>
      </c>
    </row>
    <row r="11" spans="2:7">
      <c r="B11" s="6"/>
    </row>
    <row r="12" spans="2:7">
      <c r="B12" s="7"/>
    </row>
    <row r="13" spans="2:7">
      <c r="B13" s="7"/>
    </row>
    <row r="14" spans="2:7">
      <c r="B14" s="7"/>
    </row>
    <row r="15" spans="2:7">
      <c r="B15" s="7"/>
    </row>
    <row r="16" spans="2:7">
      <c r="B16" s="340" t="s">
        <v>10</v>
      </c>
      <c r="C16" s="340"/>
      <c r="D16" s="340"/>
      <c r="E16" s="340"/>
      <c r="F16" s="340"/>
      <c r="G16" s="340"/>
    </row>
    <row r="17" spans="2:7">
      <c r="B17" s="6"/>
    </row>
    <row r="18" spans="2:7">
      <c r="B18" s="6"/>
    </row>
    <row r="19" spans="2:7" ht="47.25" customHeight="1">
      <c r="B19" s="337" t="s">
        <v>11</v>
      </c>
      <c r="C19" s="338"/>
      <c r="D19" s="338"/>
      <c r="E19" s="338"/>
      <c r="F19" s="338"/>
      <c r="G19" s="338"/>
    </row>
    <row r="20" spans="2:7" ht="15">
      <c r="B20" s="337"/>
      <c r="C20" s="338"/>
      <c r="D20" s="338"/>
      <c r="E20" s="338"/>
      <c r="F20" s="338"/>
      <c r="G20" s="338"/>
    </row>
    <row r="21" spans="2:7" ht="78.75" customHeight="1">
      <c r="B21" s="337" t="s">
        <v>12</v>
      </c>
      <c r="C21" s="338"/>
      <c r="D21" s="338"/>
      <c r="E21" s="338"/>
      <c r="F21" s="338"/>
      <c r="G21" s="338"/>
    </row>
    <row r="22" spans="2:7" ht="15">
      <c r="B22" s="337"/>
      <c r="C22" s="338"/>
      <c r="D22" s="338"/>
      <c r="E22" s="338"/>
      <c r="F22" s="338"/>
      <c r="G22" s="338"/>
    </row>
    <row r="23" spans="2:7" ht="15.75" customHeight="1">
      <c r="B23" s="337" t="s">
        <v>13</v>
      </c>
      <c r="C23" s="338"/>
      <c r="D23" s="338"/>
      <c r="E23" s="338"/>
      <c r="F23" s="338"/>
      <c r="G23" s="338"/>
    </row>
    <row r="24" spans="2:7" ht="15">
      <c r="B24" s="337"/>
      <c r="C24" s="338"/>
      <c r="D24" s="338"/>
      <c r="E24" s="338"/>
      <c r="F24" s="338"/>
      <c r="G24" s="338"/>
    </row>
    <row r="25" spans="2:7" ht="15">
      <c r="B25" s="337"/>
      <c r="C25" s="338"/>
      <c r="D25" s="338"/>
      <c r="E25" s="338"/>
      <c r="F25" s="338"/>
      <c r="G25" s="338"/>
    </row>
    <row r="26" spans="2:7">
      <c r="B26" s="8" t="s">
        <v>14</v>
      </c>
      <c r="C26" s="338"/>
      <c r="D26" s="338"/>
      <c r="E26" s="338"/>
      <c r="F26" s="338"/>
      <c r="G26" s="338"/>
    </row>
    <row r="27" spans="2:7">
      <c r="B27" s="9"/>
      <c r="C27" s="338"/>
      <c r="D27" s="338"/>
      <c r="E27" s="338"/>
      <c r="F27" s="338"/>
      <c r="G27" s="338"/>
    </row>
    <row r="28" spans="2:7">
      <c r="B28" s="10" t="s">
        <v>15</v>
      </c>
      <c r="C28" s="338"/>
      <c r="D28" s="338"/>
      <c r="E28" s="338"/>
      <c r="F28" s="338"/>
      <c r="G28" s="338"/>
    </row>
    <row r="29" spans="2:7" ht="47.25" customHeight="1">
      <c r="B29" s="339" t="s">
        <v>16</v>
      </c>
      <c r="C29" s="338"/>
      <c r="D29" s="338"/>
      <c r="E29" s="338"/>
      <c r="F29" s="338"/>
      <c r="G29" s="338"/>
    </row>
    <row r="30" spans="2:7" ht="15">
      <c r="B30" s="339"/>
      <c r="C30" s="338"/>
      <c r="D30" s="338"/>
      <c r="E30" s="338"/>
      <c r="F30" s="338"/>
      <c r="G30" s="338"/>
    </row>
    <row r="31" spans="2:7">
      <c r="B31" s="11"/>
    </row>
    <row r="32" spans="2:7">
      <c r="B32" s="6"/>
    </row>
    <row r="33" spans="2:7">
      <c r="B33" s="12" t="s">
        <v>17</v>
      </c>
    </row>
    <row r="34" spans="2:7">
      <c r="B34" s="13"/>
    </row>
    <row r="35" spans="2:7">
      <c r="B35" s="14" t="s">
        <v>18</v>
      </c>
    </row>
    <row r="36" spans="2:7" ht="26.65" customHeight="1">
      <c r="B36" s="6" t="s">
        <v>19</v>
      </c>
    </row>
    <row r="37" spans="2:7">
      <c r="B37" s="6"/>
    </row>
    <row r="38" spans="2:7" ht="26.65" customHeight="1">
      <c r="B38" s="6" t="s">
        <v>20</v>
      </c>
    </row>
    <row r="39" spans="2:7">
      <c r="B39" s="6"/>
    </row>
    <row r="40" spans="2:7">
      <c r="B40" s="15" t="s">
        <v>21</v>
      </c>
    </row>
    <row r="42" spans="2:7" ht="15" customHeight="1">
      <c r="B42" s="16" t="s">
        <v>22</v>
      </c>
      <c r="C42" s="335" t="s">
        <v>23</v>
      </c>
      <c r="D42" s="335" t="s">
        <v>24</v>
      </c>
      <c r="E42" s="335" t="s">
        <v>25</v>
      </c>
      <c r="F42" s="335" t="s">
        <v>26</v>
      </c>
      <c r="G42" s="336" t="s">
        <v>27</v>
      </c>
    </row>
    <row r="43" spans="2:7" ht="15" customHeight="1">
      <c r="B43" s="17" t="s">
        <v>28</v>
      </c>
      <c r="C43" s="335"/>
      <c r="D43" s="335"/>
      <c r="E43" s="335"/>
      <c r="F43" s="335"/>
      <c r="G43" s="336"/>
    </row>
    <row r="44" spans="2:7" ht="15">
      <c r="B44" s="17" t="s">
        <v>29</v>
      </c>
      <c r="C44" s="335"/>
      <c r="D44" s="335"/>
      <c r="E44" s="335"/>
      <c r="F44" s="335"/>
      <c r="G44" s="336"/>
    </row>
    <row r="45" spans="2:7" ht="24.75">
      <c r="B45" s="17" t="s">
        <v>30</v>
      </c>
      <c r="C45" s="335"/>
      <c r="D45" s="335"/>
      <c r="E45" s="335"/>
      <c r="F45" s="335"/>
      <c r="G45" s="336"/>
    </row>
    <row r="46" spans="2:7" ht="15">
      <c r="B46" s="18"/>
      <c r="C46" s="335"/>
      <c r="D46" s="335"/>
      <c r="E46" s="335"/>
      <c r="F46" s="335"/>
      <c r="G46" s="336"/>
    </row>
    <row r="47" spans="2:7" ht="18.75">
      <c r="B47" s="19"/>
    </row>
    <row r="48" spans="2:7" ht="15.75" customHeight="1">
      <c r="B48" s="20" t="s">
        <v>31</v>
      </c>
      <c r="C48" s="21"/>
      <c r="D48" s="21"/>
      <c r="E48" s="21"/>
      <c r="F48" s="22"/>
      <c r="G48" s="23"/>
    </row>
    <row r="49" spans="1:7" ht="31.5" customHeight="1">
      <c r="B49" s="24" t="s">
        <v>32</v>
      </c>
      <c r="C49" s="25"/>
      <c r="D49" s="25"/>
      <c r="E49" s="25"/>
      <c r="F49" s="26"/>
      <c r="G49" s="27"/>
    </row>
    <row r="50" spans="1:7">
      <c r="B50" s="28" t="s">
        <v>33</v>
      </c>
      <c r="C50" s="29"/>
      <c r="D50" s="29"/>
      <c r="E50" s="29"/>
      <c r="F50" s="30"/>
      <c r="G50" s="31"/>
    </row>
    <row r="51" spans="1:7">
      <c r="A51" s="1">
        <v>1</v>
      </c>
      <c r="B51" s="32" t="s">
        <v>34</v>
      </c>
      <c r="C51" s="33">
        <v>0</v>
      </c>
      <c r="D51" s="33">
        <v>3</v>
      </c>
      <c r="E51" s="33">
        <v>6</v>
      </c>
      <c r="F51" s="34"/>
      <c r="G51" s="35"/>
    </row>
    <row r="52" spans="1:7" ht="31.5">
      <c r="A52" s="1">
        <v>2</v>
      </c>
      <c r="B52" s="36" t="s">
        <v>35</v>
      </c>
      <c r="C52" s="37">
        <v>0</v>
      </c>
      <c r="D52" s="37">
        <v>3</v>
      </c>
      <c r="E52" s="33">
        <v>6</v>
      </c>
      <c r="F52" s="34"/>
      <c r="G52" s="35"/>
    </row>
    <row r="53" spans="1:7" ht="30.4" customHeight="1">
      <c r="A53" s="1">
        <v>3</v>
      </c>
      <c r="B53" s="36" t="s">
        <v>36</v>
      </c>
      <c r="C53" s="37">
        <v>0</v>
      </c>
      <c r="D53" s="37">
        <v>3</v>
      </c>
      <c r="E53" s="33">
        <v>6</v>
      </c>
      <c r="F53" s="34"/>
      <c r="G53" s="35"/>
    </row>
    <row r="54" spans="1:7" ht="20.100000000000001" customHeight="1">
      <c r="A54" s="1">
        <v>4</v>
      </c>
      <c r="B54" s="36" t="s">
        <v>37</v>
      </c>
      <c r="C54" s="38">
        <v>0</v>
      </c>
      <c r="D54" s="38">
        <v>3</v>
      </c>
      <c r="E54" s="33">
        <v>6</v>
      </c>
      <c r="F54" s="34"/>
      <c r="G54" s="35"/>
    </row>
    <row r="55" spans="1:7" ht="50.25" customHeight="1">
      <c r="A55" s="1">
        <v>5</v>
      </c>
      <c r="B55" s="36" t="s">
        <v>38</v>
      </c>
      <c r="C55" s="37">
        <v>0</v>
      </c>
      <c r="D55" s="37">
        <v>3</v>
      </c>
      <c r="E55" s="33">
        <v>6</v>
      </c>
      <c r="F55" s="34"/>
      <c r="G55" s="35"/>
    </row>
    <row r="56" spans="1:7" ht="46.7" customHeight="1">
      <c r="A56" s="1">
        <v>6</v>
      </c>
      <c r="B56" s="36" t="s">
        <v>39</v>
      </c>
      <c r="C56" s="37">
        <v>0</v>
      </c>
      <c r="D56" s="37">
        <v>3</v>
      </c>
      <c r="E56" s="33">
        <v>6</v>
      </c>
      <c r="F56" s="34"/>
      <c r="G56" s="35"/>
    </row>
    <row r="57" spans="1:7" ht="31.5">
      <c r="A57" s="1">
        <v>7</v>
      </c>
      <c r="B57" s="36" t="s">
        <v>40</v>
      </c>
      <c r="C57" s="38">
        <v>0</v>
      </c>
      <c r="D57" s="38">
        <v>3</v>
      </c>
      <c r="E57" s="33">
        <v>6</v>
      </c>
      <c r="F57" s="34"/>
      <c r="G57" s="35"/>
    </row>
    <row r="58" spans="1:7" ht="31.5">
      <c r="A58" s="1">
        <v>8</v>
      </c>
      <c r="B58" s="32" t="s">
        <v>41</v>
      </c>
      <c r="C58" s="38">
        <v>0</v>
      </c>
      <c r="D58" s="39">
        <v>3</v>
      </c>
      <c r="E58" s="33">
        <v>6</v>
      </c>
      <c r="F58" s="34"/>
      <c r="G58" s="35"/>
    </row>
    <row r="59" spans="1:7" s="279" customFormat="1">
      <c r="A59" s="1">
        <v>9</v>
      </c>
      <c r="B59" s="275" t="s">
        <v>548</v>
      </c>
      <c r="C59" s="276">
        <v>0</v>
      </c>
      <c r="D59" s="276">
        <v>18</v>
      </c>
      <c r="E59" s="276">
        <v>36</v>
      </c>
      <c r="F59" s="277"/>
      <c r="G59" s="278"/>
    </row>
    <row r="60" spans="1:7" s="279" customFormat="1" ht="33.75" customHeight="1">
      <c r="A60" s="1">
        <v>10</v>
      </c>
      <c r="B60" s="280" t="s">
        <v>43</v>
      </c>
      <c r="C60" s="276">
        <v>0</v>
      </c>
      <c r="D60" s="276">
        <v>18</v>
      </c>
      <c r="E60" s="276">
        <v>36</v>
      </c>
      <c r="F60" s="277"/>
      <c r="G60" s="278"/>
    </row>
    <row r="61" spans="1:7">
      <c r="B61" s="24" t="s">
        <v>44</v>
      </c>
      <c r="C61" s="25"/>
      <c r="D61" s="25"/>
      <c r="E61" s="25"/>
      <c r="F61" s="26"/>
      <c r="G61" s="27"/>
    </row>
    <row r="62" spans="1:7" ht="31.5">
      <c r="A62" s="1">
        <v>11</v>
      </c>
      <c r="B62" s="40" t="s">
        <v>45</v>
      </c>
      <c r="C62" s="41">
        <v>0</v>
      </c>
      <c r="D62" s="41">
        <v>18</v>
      </c>
      <c r="E62" s="41">
        <v>36</v>
      </c>
      <c r="F62" s="42"/>
      <c r="G62" s="43"/>
    </row>
    <row r="63" spans="1:7" ht="24" customHeight="1">
      <c r="A63" s="1">
        <v>12</v>
      </c>
      <c r="B63" s="36" t="s">
        <v>46</v>
      </c>
      <c r="C63" s="38">
        <v>0</v>
      </c>
      <c r="D63" s="38">
        <v>3</v>
      </c>
      <c r="E63" s="33">
        <v>6</v>
      </c>
      <c r="F63" s="34" t="s">
        <v>47</v>
      </c>
      <c r="G63" s="35"/>
    </row>
    <row r="64" spans="1:7">
      <c r="B64" s="44" t="s">
        <v>48</v>
      </c>
      <c r="C64" s="45"/>
      <c r="D64" s="45"/>
      <c r="E64" s="45"/>
      <c r="F64" s="30"/>
      <c r="G64" s="31"/>
    </row>
    <row r="65" spans="1:10" ht="33" customHeight="1">
      <c r="A65" s="1">
        <v>13</v>
      </c>
      <c r="B65" s="32" t="s">
        <v>49</v>
      </c>
      <c r="C65" s="33">
        <v>0</v>
      </c>
      <c r="D65" s="33">
        <v>3</v>
      </c>
      <c r="E65" s="33">
        <v>6</v>
      </c>
      <c r="F65" s="34"/>
      <c r="G65" s="35"/>
    </row>
    <row r="66" spans="1:10" ht="32.25" customHeight="1">
      <c r="A66" s="1">
        <v>14</v>
      </c>
      <c r="B66" s="32" t="s">
        <v>50</v>
      </c>
      <c r="C66" s="33">
        <v>0</v>
      </c>
      <c r="D66" s="33">
        <v>3</v>
      </c>
      <c r="E66" s="33">
        <v>6</v>
      </c>
      <c r="F66" s="34"/>
      <c r="G66" s="35"/>
    </row>
    <row r="67" spans="1:10" ht="46.5" customHeight="1">
      <c r="A67" s="1">
        <v>15</v>
      </c>
      <c r="B67" s="36" t="s">
        <v>51</v>
      </c>
      <c r="C67" s="38">
        <v>0</v>
      </c>
      <c r="D67" s="38">
        <v>3</v>
      </c>
      <c r="E67" s="33">
        <v>6</v>
      </c>
      <c r="F67" s="34"/>
      <c r="G67" s="35"/>
    </row>
    <row r="68" spans="1:10" ht="77.25" customHeight="1">
      <c r="A68" s="1">
        <v>16</v>
      </c>
      <c r="B68" s="36" t="s">
        <v>572</v>
      </c>
      <c r="C68" s="38">
        <v>0</v>
      </c>
      <c r="D68" s="38">
        <v>3</v>
      </c>
      <c r="E68" s="33">
        <v>6</v>
      </c>
      <c r="F68" s="34"/>
      <c r="G68" s="35"/>
    </row>
    <row r="69" spans="1:10" ht="31.5">
      <c r="A69" s="1">
        <v>17</v>
      </c>
      <c r="B69" s="32" t="s">
        <v>52</v>
      </c>
      <c r="C69" s="33">
        <v>0</v>
      </c>
      <c r="D69" s="33">
        <v>3</v>
      </c>
      <c r="E69" s="33">
        <v>6</v>
      </c>
      <c r="F69" s="34" t="s">
        <v>47</v>
      </c>
      <c r="G69" s="35"/>
    </row>
    <row r="70" spans="1:10">
      <c r="B70" s="46"/>
      <c r="C70" s="47"/>
      <c r="D70" s="47"/>
      <c r="E70" s="48">
        <f>SUM(E51:E69)</f>
        <v>192</v>
      </c>
      <c r="F70" s="49"/>
      <c r="G70" s="50">
        <f>SUM(G51:G69)</f>
        <v>0</v>
      </c>
    </row>
    <row r="71" spans="1:10">
      <c r="B71" s="51" t="s">
        <v>53</v>
      </c>
      <c r="C71" s="52">
        <f>29.99% *E70</f>
        <v>57.580799999999996</v>
      </c>
      <c r="D71" s="52">
        <f>59.99%*E70</f>
        <v>115.1808</v>
      </c>
      <c r="E71" s="53" t="str">
        <f>IF(G70&lt;C71,"ΥΨ./ΣΥΜ.","-")</f>
        <v>ΥΨ./ΣΥΜ.</v>
      </c>
      <c r="F71" s="54" t="str">
        <f>IF(AND(G70&gt;C71,G70&lt;D71),"ΜΕΣ./ΣΥΜ.","-")</f>
        <v>-</v>
      </c>
      <c r="G71" s="55" t="str">
        <f>IF(G70&gt;D71,"ΧΑΜ./ΣΥΜ","-")</f>
        <v>-</v>
      </c>
    </row>
    <row r="72" spans="1:10" ht="75" customHeight="1">
      <c r="B72" s="333" t="s">
        <v>54</v>
      </c>
      <c r="C72" s="333"/>
      <c r="D72" s="333"/>
      <c r="E72" s="333"/>
      <c r="F72" s="333"/>
      <c r="G72" s="333"/>
    </row>
    <row r="73" spans="1:10" ht="15.75" customHeight="1">
      <c r="B73" s="20" t="s">
        <v>55</v>
      </c>
      <c r="C73" s="21"/>
      <c r="D73" s="21"/>
      <c r="E73" s="21"/>
      <c r="F73" s="22"/>
      <c r="G73" s="23"/>
    </row>
    <row r="74" spans="1:10" ht="47.25" customHeight="1">
      <c r="B74" s="24" t="s">
        <v>56</v>
      </c>
      <c r="C74" s="25"/>
      <c r="D74" s="25"/>
      <c r="E74" s="25"/>
      <c r="F74" s="26"/>
      <c r="G74" s="27"/>
    </row>
    <row r="75" spans="1:10" ht="31.7" customHeight="1">
      <c r="A75" s="1">
        <v>18</v>
      </c>
      <c r="B75" s="32" t="s">
        <v>57</v>
      </c>
      <c r="C75" s="33">
        <v>0</v>
      </c>
      <c r="D75" s="33">
        <v>3</v>
      </c>
      <c r="E75" s="33">
        <v>6</v>
      </c>
      <c r="F75" s="34"/>
      <c r="G75" s="35"/>
    </row>
    <row r="76" spans="1:10" ht="45.4" customHeight="1">
      <c r="A76" s="1">
        <v>19</v>
      </c>
      <c r="B76" s="32" t="s">
        <v>58</v>
      </c>
      <c r="C76" s="33">
        <v>0</v>
      </c>
      <c r="D76" s="33">
        <v>3</v>
      </c>
      <c r="E76" s="33">
        <v>6</v>
      </c>
      <c r="F76" s="34"/>
      <c r="G76" s="35"/>
      <c r="H76" t="s">
        <v>59</v>
      </c>
      <c r="I76" t="s">
        <v>59</v>
      </c>
      <c r="J76" t="s">
        <v>59</v>
      </c>
    </row>
    <row r="77" spans="1:10" ht="19.5" customHeight="1">
      <c r="A77" s="1">
        <v>20</v>
      </c>
      <c r="B77" s="32" t="s">
        <v>60</v>
      </c>
      <c r="C77" s="33">
        <v>0</v>
      </c>
      <c r="D77" s="33">
        <v>3</v>
      </c>
      <c r="E77" s="33">
        <v>6</v>
      </c>
      <c r="F77" s="34"/>
      <c r="G77" s="35"/>
    </row>
    <row r="78" spans="1:10" ht="33.75" customHeight="1">
      <c r="A78" s="1">
        <v>21</v>
      </c>
      <c r="B78" s="32" t="s">
        <v>61</v>
      </c>
      <c r="C78" s="33">
        <v>0</v>
      </c>
      <c r="D78" s="33">
        <v>3</v>
      </c>
      <c r="E78" s="33">
        <v>6</v>
      </c>
      <c r="F78" s="34"/>
      <c r="G78" s="35"/>
    </row>
    <row r="79" spans="1:10" ht="47.25">
      <c r="A79" s="1">
        <v>22</v>
      </c>
      <c r="B79" s="36" t="s">
        <v>62</v>
      </c>
      <c r="C79" s="38">
        <v>0</v>
      </c>
      <c r="D79" s="38">
        <v>3</v>
      </c>
      <c r="E79" s="33">
        <v>6</v>
      </c>
      <c r="F79" s="34"/>
      <c r="G79" s="35"/>
    </row>
    <row r="80" spans="1:10" ht="31.5">
      <c r="A80" s="1">
        <v>23</v>
      </c>
      <c r="B80" s="36" t="s">
        <v>63</v>
      </c>
      <c r="C80" s="38">
        <v>0</v>
      </c>
      <c r="D80" s="38">
        <v>3</v>
      </c>
      <c r="E80" s="33">
        <v>6</v>
      </c>
      <c r="F80" s="34"/>
      <c r="G80" s="35"/>
    </row>
    <row r="81" spans="1:7" ht="31.5">
      <c r="A81" s="1">
        <v>24</v>
      </c>
      <c r="B81" s="32" t="s">
        <v>64</v>
      </c>
      <c r="C81" s="33">
        <v>0</v>
      </c>
      <c r="D81" s="33">
        <v>3</v>
      </c>
      <c r="E81" s="33">
        <v>6</v>
      </c>
      <c r="F81" s="34"/>
      <c r="G81" s="35"/>
    </row>
    <row r="82" spans="1:7" ht="79.150000000000006" customHeight="1">
      <c r="A82" s="1">
        <v>25</v>
      </c>
      <c r="B82" s="32" t="s">
        <v>65</v>
      </c>
      <c r="C82" s="33">
        <v>0</v>
      </c>
      <c r="D82" s="33">
        <v>3</v>
      </c>
      <c r="E82" s="90">
        <f>IF(G82="NA",0,6)</f>
        <v>6</v>
      </c>
      <c r="F82" s="34" t="s">
        <v>47</v>
      </c>
      <c r="G82" s="35"/>
    </row>
    <row r="83" spans="1:7" ht="31.5">
      <c r="A83" s="1">
        <v>26</v>
      </c>
      <c r="B83" s="56" t="s">
        <v>66</v>
      </c>
      <c r="C83" s="33">
        <v>0</v>
      </c>
      <c r="D83" s="33">
        <v>3</v>
      </c>
      <c r="E83" s="33">
        <v>6</v>
      </c>
      <c r="F83" s="34"/>
      <c r="G83" s="35"/>
    </row>
    <row r="84" spans="1:7" ht="25.9" customHeight="1">
      <c r="A84" s="1">
        <v>27</v>
      </c>
      <c r="B84" s="36" t="s">
        <v>67</v>
      </c>
      <c r="C84" s="38">
        <v>0</v>
      </c>
      <c r="D84" s="38">
        <v>9</v>
      </c>
      <c r="E84" s="33">
        <v>18</v>
      </c>
      <c r="F84" s="34"/>
      <c r="G84" s="35"/>
    </row>
    <row r="85" spans="1:7" ht="31.5">
      <c r="A85" s="1">
        <v>28</v>
      </c>
      <c r="B85" s="286" t="s">
        <v>68</v>
      </c>
      <c r="C85" s="38">
        <v>0</v>
      </c>
      <c r="D85" s="38">
        <v>36</v>
      </c>
      <c r="E85" s="33">
        <v>72</v>
      </c>
      <c r="F85" s="34"/>
      <c r="G85" s="278"/>
    </row>
    <row r="86" spans="1:7">
      <c r="A86" s="1">
        <v>29</v>
      </c>
      <c r="B86" s="32" t="s">
        <v>69</v>
      </c>
      <c r="C86" s="33">
        <v>0</v>
      </c>
      <c r="D86" s="33">
        <v>3</v>
      </c>
      <c r="E86" s="33">
        <v>6</v>
      </c>
      <c r="F86" s="34"/>
      <c r="G86" s="35"/>
    </row>
    <row r="87" spans="1:7">
      <c r="A87" s="1">
        <v>30</v>
      </c>
      <c r="B87" s="32" t="s">
        <v>70</v>
      </c>
      <c r="C87" s="33">
        <v>0</v>
      </c>
      <c r="D87" s="33">
        <v>3</v>
      </c>
      <c r="E87" s="33">
        <v>6</v>
      </c>
      <c r="F87" s="34"/>
      <c r="G87" s="35"/>
    </row>
    <row r="88" spans="1:7" ht="31.5">
      <c r="A88" s="1">
        <v>31</v>
      </c>
      <c r="B88" s="287" t="s">
        <v>71</v>
      </c>
      <c r="C88" s="38">
        <v>0</v>
      </c>
      <c r="D88" s="38">
        <v>9</v>
      </c>
      <c r="E88" s="33">
        <v>18</v>
      </c>
      <c r="F88" s="34"/>
      <c r="G88" s="278"/>
    </row>
    <row r="89" spans="1:7" s="279" customFormat="1" ht="51.75" customHeight="1">
      <c r="A89" s="274">
        <v>32</v>
      </c>
      <c r="B89" s="281" t="s">
        <v>72</v>
      </c>
      <c r="C89" s="282">
        <v>0</v>
      </c>
      <c r="D89" s="282">
        <v>9</v>
      </c>
      <c r="E89" s="276">
        <v>18</v>
      </c>
      <c r="F89" s="277"/>
      <c r="G89" s="278"/>
    </row>
    <row r="90" spans="1:7" s="279" customFormat="1" ht="32.25" thickBot="1">
      <c r="A90" s="274">
        <v>33</v>
      </c>
      <c r="B90" s="283" t="s">
        <v>542</v>
      </c>
      <c r="C90" s="282">
        <v>0</v>
      </c>
      <c r="D90" s="282">
        <v>18</v>
      </c>
      <c r="E90" s="276">
        <v>36</v>
      </c>
      <c r="F90" s="277"/>
      <c r="G90" s="278"/>
    </row>
    <row r="91" spans="1:7" s="279" customFormat="1" ht="16.5" thickBot="1">
      <c r="A91" s="274">
        <v>34</v>
      </c>
      <c r="B91" s="275" t="s">
        <v>129</v>
      </c>
      <c r="C91" s="90">
        <v>0</v>
      </c>
      <c r="D91" s="90">
        <v>3</v>
      </c>
      <c r="E91" s="90">
        <v>6</v>
      </c>
      <c r="F91" s="34"/>
      <c r="G91" s="35"/>
    </row>
    <row r="92" spans="1:7" ht="32.25" thickBot="1">
      <c r="A92" s="1">
        <v>34</v>
      </c>
      <c r="B92" s="32" t="s">
        <v>74</v>
      </c>
      <c r="C92" s="33">
        <v>0</v>
      </c>
      <c r="D92" s="33">
        <v>3</v>
      </c>
      <c r="E92" s="33">
        <v>6</v>
      </c>
      <c r="F92" s="34"/>
      <c r="G92" s="35"/>
    </row>
    <row r="93" spans="1:7">
      <c r="B93" s="57"/>
      <c r="C93" s="58"/>
      <c r="D93" s="58"/>
      <c r="E93" s="58">
        <f>SUM(E75:E92)</f>
        <v>240</v>
      </c>
      <c r="F93" s="59"/>
      <c r="G93" s="50">
        <f>SUM(G75:G92)</f>
        <v>0</v>
      </c>
    </row>
    <row r="94" spans="1:7">
      <c r="B94" s="24" t="s">
        <v>75</v>
      </c>
      <c r="C94" s="25"/>
      <c r="D94" s="25"/>
      <c r="E94" s="25"/>
      <c r="F94" s="26"/>
      <c r="G94" s="60"/>
    </row>
    <row r="95" spans="1:7" ht="16.5" thickBot="1">
      <c r="B95" s="61" t="s">
        <v>76</v>
      </c>
      <c r="C95" s="62"/>
      <c r="D95" s="62"/>
      <c r="E95" s="62"/>
      <c r="F95" s="63"/>
      <c r="G95" s="64"/>
    </row>
    <row r="96" spans="1:7" ht="16.5" thickBot="1">
      <c r="A96" s="1">
        <v>35</v>
      </c>
      <c r="B96" s="36" t="s">
        <v>77</v>
      </c>
      <c r="C96" s="38">
        <v>0</v>
      </c>
      <c r="D96" s="38">
        <v>3</v>
      </c>
      <c r="E96" s="38">
        <v>6</v>
      </c>
      <c r="F96" s="65"/>
      <c r="G96" s="35"/>
    </row>
    <row r="97" spans="1:64" ht="64.5" customHeight="1" thickBot="1">
      <c r="A97" s="1">
        <v>36</v>
      </c>
      <c r="B97" s="289" t="s">
        <v>78</v>
      </c>
      <c r="C97" s="38">
        <v>0</v>
      </c>
      <c r="D97" s="38">
        <v>9</v>
      </c>
      <c r="E97" s="38">
        <v>18</v>
      </c>
      <c r="F97" s="65"/>
      <c r="G97" s="35"/>
    </row>
    <row r="98" spans="1:64" ht="111.75" customHeight="1" thickBot="1">
      <c r="A98" s="1">
        <v>37</v>
      </c>
      <c r="B98" s="289" t="s">
        <v>79</v>
      </c>
      <c r="C98" s="66">
        <v>0</v>
      </c>
      <c r="D98" s="66">
        <v>36</v>
      </c>
      <c r="E98" s="66">
        <f>IF(G98="NA",0,72)</f>
        <v>72</v>
      </c>
      <c r="F98" s="42" t="s">
        <v>47</v>
      </c>
      <c r="G98" s="35"/>
      <c r="H98" s="67"/>
      <c r="I98" s="67"/>
      <c r="J98" s="67"/>
      <c r="K98" s="67"/>
      <c r="L98" s="67"/>
      <c r="M98" s="67"/>
      <c r="N98" s="67"/>
      <c r="O98" s="67"/>
      <c r="P98" s="67"/>
      <c r="Q98" s="67"/>
      <c r="R98" s="67"/>
      <c r="S98" s="67"/>
      <c r="T98" s="67"/>
      <c r="U98" s="67"/>
      <c r="V98" s="67"/>
      <c r="W98" s="67"/>
      <c r="X98" s="67"/>
      <c r="Y98" s="67"/>
      <c r="Z98" s="67"/>
      <c r="AA98" s="67"/>
      <c r="AB98" s="67"/>
      <c r="AC98" s="67"/>
      <c r="AD98" s="67"/>
      <c r="AE98" s="67"/>
      <c r="AF98" s="67"/>
      <c r="AG98" s="67"/>
      <c r="AH98" s="67"/>
      <c r="AI98" s="67"/>
      <c r="AJ98" s="67"/>
      <c r="AK98" s="67"/>
      <c r="AL98" s="67"/>
      <c r="AM98" s="67"/>
      <c r="AN98" s="67"/>
      <c r="AO98" s="67"/>
      <c r="AP98" s="67"/>
      <c r="AQ98" s="67"/>
      <c r="AR98" s="67"/>
      <c r="AS98" s="67"/>
      <c r="AT98" s="67"/>
      <c r="AU98" s="67"/>
      <c r="AV98" s="67"/>
      <c r="AW98" s="67"/>
      <c r="AX98" s="67"/>
      <c r="AY98" s="67"/>
      <c r="AZ98" s="67"/>
      <c r="BA98" s="67"/>
      <c r="BB98" s="67"/>
      <c r="BC98" s="67"/>
      <c r="BD98" s="67"/>
      <c r="BE98" s="67"/>
      <c r="BF98" s="67"/>
      <c r="BG98" s="67"/>
      <c r="BH98" s="67"/>
      <c r="BI98" s="67"/>
      <c r="BJ98" s="67"/>
      <c r="BK98" s="67"/>
      <c r="BL98" s="67"/>
    </row>
    <row r="99" spans="1:64" ht="48.6" customHeight="1">
      <c r="A99" s="1">
        <v>38</v>
      </c>
      <c r="B99" s="289" t="s">
        <v>81</v>
      </c>
      <c r="C99" s="66">
        <v>0</v>
      </c>
      <c r="D99" s="66">
        <v>36</v>
      </c>
      <c r="E99" s="66">
        <f>IF(G99="NA",0,72)</f>
        <v>72</v>
      </c>
      <c r="F99" s="42" t="s">
        <v>47</v>
      </c>
      <c r="G99" s="68"/>
      <c r="H99" s="67"/>
      <c r="I99" s="67"/>
      <c r="J99" s="67"/>
      <c r="K99" s="67"/>
      <c r="L99" s="67"/>
      <c r="M99" s="67"/>
      <c r="N99" s="67"/>
      <c r="O99" s="67"/>
      <c r="P99" s="67"/>
      <c r="Q99" s="67"/>
      <c r="R99" s="67"/>
      <c r="S99" s="67"/>
      <c r="T99" s="67"/>
      <c r="U99" s="67"/>
      <c r="V99" s="67"/>
      <c r="W99" s="67"/>
      <c r="X99" s="67"/>
      <c r="Y99" s="67"/>
      <c r="Z99" s="67"/>
      <c r="AA99" s="67"/>
      <c r="AB99" s="67"/>
      <c r="AC99" s="67"/>
      <c r="AD99" s="67"/>
      <c r="AE99" s="67"/>
      <c r="AF99" s="67"/>
      <c r="AG99" s="67"/>
      <c r="AH99" s="67"/>
      <c r="AI99" s="67"/>
      <c r="AJ99" s="67"/>
      <c r="AK99" s="67"/>
      <c r="AL99" s="67"/>
      <c r="AM99" s="67"/>
      <c r="AN99" s="67"/>
      <c r="AO99" s="67"/>
      <c r="AP99" s="67"/>
      <c r="AQ99" s="67"/>
      <c r="AR99" s="67"/>
      <c r="AS99" s="67"/>
      <c r="AT99" s="67"/>
      <c r="AU99" s="67"/>
      <c r="AV99" s="67"/>
      <c r="AW99" s="67"/>
      <c r="AX99" s="67"/>
      <c r="AY99" s="67"/>
      <c r="AZ99" s="67"/>
      <c r="BA99" s="67"/>
      <c r="BB99" s="67"/>
      <c r="BC99" s="67"/>
      <c r="BD99" s="67"/>
      <c r="BE99" s="67"/>
      <c r="BF99" s="67"/>
      <c r="BG99" s="67"/>
      <c r="BH99" s="67"/>
      <c r="BI99" s="67"/>
      <c r="BJ99" s="67"/>
      <c r="BK99" s="67"/>
      <c r="BL99" s="67"/>
    </row>
    <row r="100" spans="1:64" ht="211.5" customHeight="1">
      <c r="A100" s="1">
        <v>39</v>
      </c>
      <c r="B100" s="290" t="s">
        <v>550</v>
      </c>
      <c r="C100" s="66">
        <v>0</v>
      </c>
      <c r="D100" s="66">
        <v>36</v>
      </c>
      <c r="E100" s="66">
        <f>IF(G100="NA",0,72)</f>
        <v>72</v>
      </c>
      <c r="F100" s="42" t="s">
        <v>47</v>
      </c>
      <c r="G100" s="35"/>
      <c r="H100" s="67"/>
      <c r="I100" s="67"/>
      <c r="J100" s="67"/>
      <c r="K100" s="67"/>
      <c r="L100" s="67"/>
      <c r="M100" s="67"/>
      <c r="N100" s="67"/>
      <c r="O100" s="67"/>
      <c r="P100" s="67"/>
      <c r="Q100" s="67"/>
      <c r="R100" s="67"/>
      <c r="S100" s="67"/>
      <c r="T100" s="67"/>
      <c r="U100" s="67"/>
      <c r="V100" s="67"/>
      <c r="W100" s="67"/>
      <c r="X100" s="67"/>
      <c r="Y100" s="67"/>
      <c r="Z100" s="67"/>
      <c r="AA100" s="67"/>
      <c r="AB100" s="67"/>
      <c r="AC100" s="67"/>
      <c r="AD100" s="67"/>
      <c r="AE100" s="67"/>
      <c r="AF100" s="67"/>
      <c r="AG100" s="67"/>
      <c r="AH100" s="67"/>
      <c r="AI100" s="67"/>
      <c r="AJ100" s="67"/>
      <c r="AK100" s="67"/>
      <c r="AL100" s="67"/>
      <c r="AM100" s="67"/>
      <c r="AN100" s="67"/>
      <c r="AO100" s="67"/>
      <c r="AP100" s="67"/>
      <c r="AQ100" s="67"/>
      <c r="AR100" s="67"/>
      <c r="AS100" s="67"/>
      <c r="AT100" s="67"/>
      <c r="AU100" s="67"/>
      <c r="AV100" s="67"/>
      <c r="AW100" s="67"/>
      <c r="AX100" s="67"/>
      <c r="AY100" s="67"/>
      <c r="AZ100" s="67"/>
      <c r="BA100" s="67"/>
      <c r="BB100" s="67"/>
      <c r="BC100" s="67"/>
      <c r="BD100" s="67"/>
      <c r="BE100" s="67"/>
      <c r="BF100" s="67"/>
      <c r="BG100" s="67"/>
      <c r="BH100" s="67"/>
      <c r="BI100" s="67"/>
      <c r="BJ100" s="67"/>
      <c r="BK100" s="67"/>
      <c r="BL100" s="67"/>
    </row>
    <row r="101" spans="1:64" ht="96" customHeight="1">
      <c r="A101" s="1">
        <v>40</v>
      </c>
      <c r="B101" s="289" t="s">
        <v>82</v>
      </c>
      <c r="C101" s="66">
        <v>0</v>
      </c>
      <c r="D101" s="66">
        <v>36</v>
      </c>
      <c r="E101" s="66">
        <v>72</v>
      </c>
      <c r="F101" s="42"/>
      <c r="G101" s="35"/>
      <c r="H101" s="67"/>
      <c r="I101" s="67"/>
      <c r="J101" s="67"/>
      <c r="K101" s="67"/>
      <c r="L101" s="67"/>
      <c r="M101" s="67"/>
      <c r="N101" s="67"/>
      <c r="O101" s="67"/>
      <c r="P101" s="67"/>
      <c r="Q101" s="67"/>
      <c r="R101" s="67"/>
      <c r="S101" s="67"/>
      <c r="T101" s="67"/>
      <c r="U101" s="67"/>
      <c r="V101" s="67"/>
      <c r="W101" s="67"/>
      <c r="X101" s="67"/>
      <c r="Y101" s="67"/>
      <c r="Z101" s="67"/>
      <c r="AA101" s="67"/>
      <c r="AB101" s="67"/>
      <c r="AC101" s="67"/>
      <c r="AD101" s="67"/>
      <c r="AE101" s="67"/>
      <c r="AF101" s="67"/>
      <c r="AG101" s="67"/>
      <c r="AH101" s="67"/>
      <c r="AI101" s="67"/>
      <c r="AJ101" s="67"/>
      <c r="AK101" s="67"/>
      <c r="AL101" s="67"/>
      <c r="AM101" s="67"/>
      <c r="AN101" s="67"/>
      <c r="AO101" s="67"/>
      <c r="AP101" s="67"/>
      <c r="AQ101" s="67"/>
      <c r="AR101" s="67"/>
      <c r="AS101" s="67"/>
      <c r="AT101" s="67"/>
      <c r="AU101" s="67"/>
      <c r="AV101" s="67"/>
      <c r="AW101" s="67"/>
      <c r="AX101" s="67"/>
      <c r="AY101" s="67"/>
      <c r="AZ101" s="67"/>
      <c r="BA101" s="67"/>
      <c r="BB101" s="67"/>
      <c r="BC101" s="67"/>
      <c r="BD101" s="67"/>
      <c r="BE101" s="67"/>
      <c r="BF101" s="67"/>
      <c r="BG101" s="67"/>
      <c r="BH101" s="67"/>
      <c r="BI101" s="67"/>
      <c r="BJ101" s="67"/>
      <c r="BK101" s="67"/>
      <c r="BL101" s="67"/>
    </row>
    <row r="102" spans="1:64" ht="60.75" customHeight="1">
      <c r="A102" s="1">
        <v>41</v>
      </c>
      <c r="B102" s="291" t="s">
        <v>83</v>
      </c>
      <c r="C102" s="66">
        <v>0</v>
      </c>
      <c r="D102" s="66">
        <v>18</v>
      </c>
      <c r="E102" s="66">
        <v>36</v>
      </c>
      <c r="F102" s="42"/>
      <c r="G102" s="35"/>
      <c r="H102" s="67"/>
      <c r="I102" s="67"/>
      <c r="J102" s="67"/>
      <c r="K102" s="67"/>
      <c r="L102" s="67"/>
      <c r="M102" s="67"/>
      <c r="N102" s="67"/>
      <c r="O102" s="67"/>
      <c r="P102" s="67"/>
      <c r="Q102" s="67"/>
      <c r="R102" s="67"/>
      <c r="S102" s="67"/>
      <c r="T102" s="67"/>
      <c r="U102" s="67"/>
      <c r="V102" s="67"/>
      <c r="W102" s="67"/>
      <c r="X102" s="67"/>
      <c r="Y102" s="67"/>
      <c r="Z102" s="67"/>
      <c r="AA102" s="67"/>
      <c r="AB102" s="67"/>
      <c r="AC102" s="67"/>
      <c r="AD102" s="67"/>
      <c r="AE102" s="67"/>
      <c r="AF102" s="67"/>
      <c r="AG102" s="67"/>
      <c r="AH102" s="67"/>
      <c r="AI102" s="67"/>
      <c r="AJ102" s="67"/>
      <c r="AK102" s="67"/>
      <c r="AL102" s="67"/>
      <c r="AM102" s="67"/>
      <c r="AN102" s="67"/>
      <c r="AO102" s="67"/>
      <c r="AP102" s="67"/>
      <c r="AQ102" s="67"/>
      <c r="AR102" s="67"/>
      <c r="AS102" s="67"/>
      <c r="AT102" s="67"/>
      <c r="AU102" s="67"/>
      <c r="AV102" s="67"/>
      <c r="AW102" s="67"/>
      <c r="AX102" s="67"/>
      <c r="AY102" s="67"/>
      <c r="AZ102" s="67"/>
      <c r="BA102" s="67"/>
      <c r="BB102" s="67"/>
      <c r="BC102" s="67"/>
      <c r="BD102" s="67"/>
      <c r="BE102" s="67"/>
      <c r="BF102" s="67"/>
      <c r="BG102" s="67"/>
      <c r="BH102" s="67"/>
      <c r="BI102" s="67"/>
      <c r="BJ102" s="67"/>
      <c r="BK102" s="67"/>
      <c r="BL102" s="67"/>
    </row>
    <row r="103" spans="1:64" ht="57.75" customHeight="1">
      <c r="A103" s="1">
        <v>42</v>
      </c>
      <c r="B103" s="292" t="s">
        <v>84</v>
      </c>
      <c r="C103" s="66">
        <v>0</v>
      </c>
      <c r="D103" s="66">
        <v>18</v>
      </c>
      <c r="E103" s="66">
        <v>36</v>
      </c>
      <c r="F103" s="42"/>
      <c r="G103" s="35"/>
      <c r="H103" s="67"/>
      <c r="I103" s="67"/>
      <c r="J103" s="67"/>
      <c r="K103" s="67"/>
      <c r="L103" s="67"/>
      <c r="M103" s="67"/>
      <c r="N103" s="67"/>
      <c r="O103" s="67"/>
      <c r="P103" s="67"/>
      <c r="Q103" s="67"/>
      <c r="R103" s="67"/>
      <c r="S103" s="67"/>
      <c r="T103" s="67"/>
      <c r="U103" s="67"/>
      <c r="V103" s="67"/>
      <c r="W103" s="67"/>
      <c r="X103" s="67"/>
      <c r="Y103" s="67"/>
      <c r="Z103" s="67"/>
      <c r="AA103" s="67"/>
      <c r="AB103" s="67"/>
      <c r="AC103" s="67"/>
      <c r="AD103" s="67"/>
      <c r="AE103" s="67"/>
      <c r="AF103" s="67"/>
      <c r="AG103" s="67"/>
      <c r="AH103" s="67"/>
      <c r="AI103" s="67"/>
      <c r="AJ103" s="67"/>
      <c r="AK103" s="67"/>
      <c r="AL103" s="67"/>
      <c r="AM103" s="67"/>
      <c r="AN103" s="67"/>
      <c r="AO103" s="67"/>
      <c r="AP103" s="67"/>
      <c r="AQ103" s="67"/>
      <c r="AR103" s="67"/>
      <c r="AS103" s="67"/>
      <c r="AT103" s="67"/>
      <c r="AU103" s="67"/>
      <c r="AV103" s="67"/>
      <c r="AW103" s="67"/>
      <c r="AX103" s="67"/>
      <c r="AY103" s="67"/>
      <c r="AZ103" s="67"/>
      <c r="BA103" s="67"/>
      <c r="BB103" s="67"/>
      <c r="BC103" s="67"/>
      <c r="BD103" s="67"/>
      <c r="BE103" s="67"/>
      <c r="BF103" s="67"/>
      <c r="BG103" s="67"/>
      <c r="BH103" s="67"/>
      <c r="BI103" s="67"/>
      <c r="BJ103" s="67"/>
      <c r="BK103" s="67"/>
      <c r="BL103" s="67"/>
    </row>
    <row r="104" spans="1:64" ht="46.15" customHeight="1">
      <c r="A104" s="1">
        <v>43</v>
      </c>
      <c r="B104" s="36" t="s">
        <v>85</v>
      </c>
      <c r="C104" s="38">
        <v>0</v>
      </c>
      <c r="D104" s="38">
        <v>3</v>
      </c>
      <c r="E104" s="38">
        <v>6</v>
      </c>
      <c r="F104" s="65"/>
      <c r="G104" s="35"/>
    </row>
    <row r="105" spans="1:64" ht="16.899999999999999" customHeight="1">
      <c r="A105" s="1">
        <v>44</v>
      </c>
      <c r="B105" s="32" t="s">
        <v>86</v>
      </c>
      <c r="C105" s="33">
        <v>0</v>
      </c>
      <c r="D105" s="33">
        <v>9</v>
      </c>
      <c r="E105" s="33">
        <v>18</v>
      </c>
      <c r="F105" s="34"/>
      <c r="G105" s="35"/>
    </row>
    <row r="106" spans="1:64" ht="18.75" customHeight="1">
      <c r="A106" s="1">
        <v>45</v>
      </c>
      <c r="B106" s="32" t="s">
        <v>87</v>
      </c>
      <c r="C106" s="33">
        <v>0</v>
      </c>
      <c r="D106" s="33">
        <v>36</v>
      </c>
      <c r="E106" s="33">
        <v>72</v>
      </c>
      <c r="F106" s="34"/>
      <c r="G106" s="35"/>
    </row>
    <row r="107" spans="1:64" ht="46.15" customHeight="1">
      <c r="A107" s="1">
        <v>46</v>
      </c>
      <c r="B107" s="32" t="s">
        <v>88</v>
      </c>
      <c r="C107" s="33">
        <v>0</v>
      </c>
      <c r="D107" s="33">
        <v>3</v>
      </c>
      <c r="E107" s="33">
        <v>6</v>
      </c>
      <c r="F107" s="34"/>
      <c r="G107" s="69"/>
    </row>
    <row r="108" spans="1:64">
      <c r="B108" s="46"/>
      <c r="C108" s="47"/>
      <c r="D108" s="47"/>
      <c r="E108" s="70">
        <f>SUM(E96:E107)</f>
        <v>486</v>
      </c>
      <c r="F108" s="49"/>
      <c r="G108" s="70">
        <f>SUM(G98:G107)</f>
        <v>0</v>
      </c>
    </row>
    <row r="109" spans="1:64">
      <c r="B109" s="71"/>
      <c r="C109" s="52"/>
      <c r="D109" s="52"/>
      <c r="E109" s="72">
        <f>SUM(E108+E93)</f>
        <v>726</v>
      </c>
      <c r="F109" s="73"/>
      <c r="G109" s="72">
        <f>SUM(G93+G108)</f>
        <v>0</v>
      </c>
    </row>
    <row r="110" spans="1:64">
      <c r="B110" s="51" t="s">
        <v>89</v>
      </c>
      <c r="C110" s="52">
        <f>29.99%*E109</f>
        <v>217.72739999999999</v>
      </c>
      <c r="D110" s="52">
        <f>59.99% *E109</f>
        <v>435.5274</v>
      </c>
      <c r="E110" s="53" t="str">
        <f>IF(G109&lt;C110,"ΥΨ./ΣΥΜ.","-")</f>
        <v>ΥΨ./ΣΥΜ.</v>
      </c>
      <c r="F110" s="54" t="str">
        <f>IF(AND(G109&gt;C110,G109&lt;D110),"ΜΕΣ./ΣΥΜ.","-")</f>
        <v>-</v>
      </c>
      <c r="G110" s="55" t="str">
        <f>IF(G109&gt;D110,"ΧΑΜ./ΣΥΜ","-")</f>
        <v>-</v>
      </c>
    </row>
    <row r="111" spans="1:64" ht="66" customHeight="1">
      <c r="B111" s="331" t="s">
        <v>90</v>
      </c>
      <c r="C111" s="331"/>
      <c r="D111" s="331"/>
      <c r="E111" s="331"/>
      <c r="F111" s="331"/>
      <c r="G111" s="331"/>
    </row>
    <row r="112" spans="1:64" ht="31.5" customHeight="1">
      <c r="B112" s="334" t="s">
        <v>535</v>
      </c>
      <c r="C112" s="334"/>
      <c r="D112" s="334"/>
      <c r="E112" s="334"/>
      <c r="F112" s="334"/>
      <c r="G112" s="334"/>
    </row>
    <row r="113" spans="1:64" ht="50.25" customHeight="1">
      <c r="A113" s="1">
        <v>47</v>
      </c>
      <c r="B113" s="36" t="s">
        <v>91</v>
      </c>
      <c r="C113" s="38">
        <v>0</v>
      </c>
      <c r="D113" s="38">
        <v>9</v>
      </c>
      <c r="E113" s="38">
        <v>18</v>
      </c>
      <c r="F113" s="74"/>
      <c r="G113" s="35"/>
    </row>
    <row r="114" spans="1:64" ht="30.4" customHeight="1">
      <c r="A114" s="1">
        <v>48</v>
      </c>
      <c r="B114" s="36" t="s">
        <v>92</v>
      </c>
      <c r="C114" s="38">
        <v>0</v>
      </c>
      <c r="D114" s="38">
        <v>9</v>
      </c>
      <c r="E114" s="33">
        <v>18</v>
      </c>
      <c r="F114" s="34"/>
      <c r="G114" s="35"/>
    </row>
    <row r="115" spans="1:64" ht="80.25" customHeight="1">
      <c r="A115" s="1">
        <v>49</v>
      </c>
      <c r="B115" s="32" t="s">
        <v>93</v>
      </c>
      <c r="C115" s="33">
        <v>0</v>
      </c>
      <c r="D115" s="33">
        <v>3</v>
      </c>
      <c r="E115" s="33">
        <v>6</v>
      </c>
      <c r="F115" s="34"/>
      <c r="G115" s="35"/>
    </row>
    <row r="116" spans="1:64" ht="150.75" customHeight="1">
      <c r="A116" s="1">
        <v>50</v>
      </c>
      <c r="B116" s="288" t="s">
        <v>94</v>
      </c>
      <c r="C116" s="33">
        <v>0</v>
      </c>
      <c r="D116" s="33">
        <v>9</v>
      </c>
      <c r="E116" s="33">
        <v>18</v>
      </c>
      <c r="F116" s="34"/>
      <c r="G116" s="35"/>
    </row>
    <row r="117" spans="1:64" ht="97.5" customHeight="1">
      <c r="A117" s="1">
        <v>51</v>
      </c>
      <c r="B117" s="284" t="s">
        <v>570</v>
      </c>
      <c r="C117" s="33">
        <v>0</v>
      </c>
      <c r="D117" s="33">
        <v>9</v>
      </c>
      <c r="E117" s="33">
        <v>18</v>
      </c>
      <c r="F117" s="34"/>
      <c r="G117" s="35"/>
    </row>
    <row r="118" spans="1:64" ht="200.25" customHeight="1">
      <c r="A118" s="1">
        <v>52</v>
      </c>
      <c r="B118" s="285" t="s">
        <v>571</v>
      </c>
      <c r="C118" s="76">
        <v>0</v>
      </c>
      <c r="D118" s="76">
        <v>3</v>
      </c>
      <c r="E118" s="76">
        <v>6</v>
      </c>
      <c r="F118" s="77"/>
      <c r="G118" s="68"/>
      <c r="H118" s="67"/>
      <c r="I118" s="67"/>
      <c r="J118" s="67"/>
      <c r="K118" s="67"/>
      <c r="L118" s="67"/>
      <c r="M118" s="67"/>
      <c r="N118" s="67"/>
      <c r="O118" s="67"/>
      <c r="P118" s="67"/>
      <c r="Q118" s="67"/>
      <c r="R118" s="67"/>
      <c r="S118" s="67"/>
      <c r="T118" s="67"/>
      <c r="U118" s="67"/>
      <c r="V118" s="67"/>
      <c r="W118" s="67"/>
      <c r="X118" s="67"/>
      <c r="Y118" s="67"/>
      <c r="Z118" s="67"/>
      <c r="AA118" s="67"/>
      <c r="AB118" s="67"/>
      <c r="AC118" s="67"/>
      <c r="AD118" s="67"/>
      <c r="AE118" s="67"/>
      <c r="AF118" s="67"/>
      <c r="AG118" s="67"/>
      <c r="AH118" s="67"/>
      <c r="AI118" s="67"/>
      <c r="AJ118" s="67"/>
      <c r="AK118" s="67"/>
      <c r="AL118" s="67"/>
      <c r="AM118" s="67"/>
      <c r="AN118" s="67"/>
      <c r="AO118" s="67"/>
      <c r="AP118" s="67"/>
      <c r="AQ118" s="67"/>
      <c r="AR118" s="67"/>
      <c r="AS118" s="67"/>
      <c r="AT118" s="67"/>
      <c r="AU118" s="67"/>
      <c r="AV118" s="67"/>
      <c r="AW118" s="67"/>
      <c r="AX118" s="67"/>
      <c r="AY118" s="67"/>
      <c r="AZ118" s="67"/>
      <c r="BA118" s="67"/>
      <c r="BB118" s="67"/>
      <c r="BC118" s="67"/>
      <c r="BD118" s="67"/>
      <c r="BE118" s="67"/>
      <c r="BF118" s="67"/>
      <c r="BG118" s="67"/>
      <c r="BH118" s="67"/>
      <c r="BI118" s="67"/>
      <c r="BJ118" s="67"/>
      <c r="BK118" s="67"/>
      <c r="BL118" s="67"/>
    </row>
    <row r="119" spans="1:64" ht="52.5" customHeight="1">
      <c r="A119" s="78">
        <v>53</v>
      </c>
      <c r="B119" s="288" t="s">
        <v>95</v>
      </c>
      <c r="C119" s="76">
        <v>0</v>
      </c>
      <c r="D119" s="76">
        <v>3</v>
      </c>
      <c r="E119" s="76">
        <v>6</v>
      </c>
      <c r="F119" s="77"/>
      <c r="G119" s="68"/>
      <c r="H119" s="67"/>
      <c r="I119" s="67"/>
      <c r="J119" s="67"/>
      <c r="K119" s="67"/>
      <c r="L119" s="67"/>
      <c r="M119" s="67"/>
      <c r="N119" s="67"/>
      <c r="O119" s="67"/>
      <c r="P119" s="67"/>
      <c r="Q119" s="67"/>
      <c r="R119" s="67"/>
      <c r="S119" s="67"/>
      <c r="T119" s="67"/>
      <c r="U119" s="67"/>
      <c r="V119" s="67"/>
      <c r="W119" s="67"/>
      <c r="X119" s="67"/>
      <c r="Y119" s="67"/>
      <c r="Z119" s="67"/>
      <c r="AA119" s="67"/>
      <c r="AB119" s="67"/>
      <c r="AC119" s="67"/>
      <c r="AD119" s="67"/>
      <c r="AE119" s="67"/>
      <c r="AF119" s="67"/>
      <c r="AG119" s="67"/>
      <c r="AH119" s="67"/>
      <c r="AI119" s="67"/>
      <c r="AJ119" s="67"/>
      <c r="AK119" s="67"/>
      <c r="AL119" s="67"/>
      <c r="AM119" s="67"/>
      <c r="AN119" s="67"/>
      <c r="AO119" s="67"/>
      <c r="AP119" s="67"/>
      <c r="AQ119" s="67"/>
      <c r="AR119" s="67"/>
      <c r="AS119" s="67"/>
      <c r="AT119" s="67"/>
      <c r="AU119" s="67"/>
      <c r="AV119" s="67"/>
      <c r="AW119" s="67"/>
      <c r="AX119" s="67"/>
      <c r="AY119" s="67"/>
      <c r="AZ119" s="67"/>
      <c r="BA119" s="67"/>
      <c r="BB119" s="67"/>
      <c r="BC119" s="67"/>
      <c r="BD119" s="67"/>
      <c r="BE119" s="67"/>
      <c r="BF119" s="67"/>
      <c r="BG119" s="67"/>
      <c r="BH119" s="67"/>
      <c r="BI119" s="67"/>
      <c r="BJ119" s="67"/>
      <c r="BK119" s="67"/>
      <c r="BL119" s="67"/>
    </row>
    <row r="120" spans="1:64" ht="49.35" customHeight="1">
      <c r="A120" s="1">
        <v>54</v>
      </c>
      <c r="B120" s="36" t="s">
        <v>96</v>
      </c>
      <c r="C120" s="38">
        <v>0</v>
      </c>
      <c r="D120" s="38">
        <v>3</v>
      </c>
      <c r="E120" s="33">
        <v>6</v>
      </c>
      <c r="F120" s="34"/>
      <c r="G120" s="35"/>
    </row>
    <row r="121" spans="1:64" ht="31.5">
      <c r="A121" s="78">
        <v>55</v>
      </c>
      <c r="B121" s="36" t="s">
        <v>97</v>
      </c>
      <c r="C121" s="38">
        <v>0</v>
      </c>
      <c r="D121" s="38">
        <v>3</v>
      </c>
      <c r="E121" s="33">
        <v>6</v>
      </c>
      <c r="F121" s="34"/>
      <c r="G121" s="35"/>
    </row>
    <row r="122" spans="1:64" ht="31.5">
      <c r="A122" s="1">
        <v>56</v>
      </c>
      <c r="B122" s="36" t="s">
        <v>98</v>
      </c>
      <c r="C122" s="38">
        <v>0</v>
      </c>
      <c r="D122" s="38">
        <v>3</v>
      </c>
      <c r="E122" s="33">
        <v>6</v>
      </c>
      <c r="F122" s="34"/>
      <c r="G122" s="35"/>
    </row>
    <row r="123" spans="1:64" ht="45.4" customHeight="1">
      <c r="A123" s="78">
        <v>57</v>
      </c>
      <c r="B123" s="32" t="s">
        <v>99</v>
      </c>
      <c r="C123" s="33">
        <v>0</v>
      </c>
      <c r="D123" s="33">
        <v>9</v>
      </c>
      <c r="E123" s="33">
        <f>IF(G123="NA",0,18)</f>
        <v>18</v>
      </c>
      <c r="F123" s="34" t="s">
        <v>47</v>
      </c>
      <c r="G123" s="35"/>
    </row>
    <row r="124" spans="1:64">
      <c r="A124" s="1">
        <v>58</v>
      </c>
      <c r="B124" s="32" t="s">
        <v>100</v>
      </c>
      <c r="C124" s="33">
        <v>0</v>
      </c>
      <c r="D124" s="33">
        <v>3</v>
      </c>
      <c r="E124" s="90">
        <f>IF(G124="NA",0,6)</f>
        <v>6</v>
      </c>
      <c r="F124" s="34" t="s">
        <v>47</v>
      </c>
      <c r="G124" s="35"/>
    </row>
    <row r="125" spans="1:64" ht="34.35" customHeight="1">
      <c r="A125" s="78">
        <v>59</v>
      </c>
      <c r="B125" s="288" t="s">
        <v>101</v>
      </c>
      <c r="C125" s="33">
        <v>0</v>
      </c>
      <c r="D125" s="33">
        <v>3</v>
      </c>
      <c r="E125" s="90">
        <f>IF(G125="NA",0,6)</f>
        <v>6</v>
      </c>
      <c r="F125" s="34" t="s">
        <v>80</v>
      </c>
      <c r="G125" s="35"/>
    </row>
    <row r="126" spans="1:64" ht="110.25" customHeight="1">
      <c r="A126" s="1">
        <v>60</v>
      </c>
      <c r="B126" s="284" t="s">
        <v>536</v>
      </c>
      <c r="C126" s="33">
        <v>0</v>
      </c>
      <c r="D126" s="33">
        <v>3</v>
      </c>
      <c r="E126" s="33">
        <f>IF(G126="NA",0,6)</f>
        <v>6</v>
      </c>
      <c r="F126" s="34" t="s">
        <v>47</v>
      </c>
      <c r="G126" s="35"/>
    </row>
    <row r="127" spans="1:64" ht="81" customHeight="1">
      <c r="A127" s="78">
        <v>61</v>
      </c>
      <c r="B127" s="284" t="s">
        <v>537</v>
      </c>
      <c r="C127" s="33">
        <v>0</v>
      </c>
      <c r="D127" s="33">
        <v>9</v>
      </c>
      <c r="E127" s="90">
        <f>IF(G127="NA",0,18)</f>
        <v>18</v>
      </c>
      <c r="F127" s="34" t="s">
        <v>47</v>
      </c>
      <c r="G127" s="35"/>
    </row>
    <row r="128" spans="1:64" ht="31.5">
      <c r="A128" s="1">
        <v>62</v>
      </c>
      <c r="B128" s="32" t="s">
        <v>102</v>
      </c>
      <c r="C128" s="33">
        <v>0</v>
      </c>
      <c r="D128" s="33">
        <v>3</v>
      </c>
      <c r="E128" s="33">
        <f>IF(G128="NA",0,6)</f>
        <v>6</v>
      </c>
      <c r="F128" s="34" t="s">
        <v>47</v>
      </c>
      <c r="G128" s="35"/>
    </row>
    <row r="129" spans="1:9">
      <c r="A129" s="78">
        <v>63</v>
      </c>
      <c r="B129" s="32" t="s">
        <v>103</v>
      </c>
      <c r="C129" s="33">
        <v>0</v>
      </c>
      <c r="D129" s="33">
        <v>3</v>
      </c>
      <c r="E129" s="33">
        <v>6</v>
      </c>
      <c r="F129" s="34"/>
      <c r="G129" s="35"/>
    </row>
    <row r="130" spans="1:9">
      <c r="A130" s="1">
        <v>64</v>
      </c>
      <c r="B130" s="32" t="s">
        <v>104</v>
      </c>
      <c r="C130" s="33">
        <v>0</v>
      </c>
      <c r="D130" s="33">
        <v>3</v>
      </c>
      <c r="E130" s="90">
        <f>IF(G130="NA",0,6)</f>
        <v>6</v>
      </c>
      <c r="F130" s="34" t="s">
        <v>47</v>
      </c>
      <c r="G130" s="35"/>
    </row>
    <row r="131" spans="1:9">
      <c r="A131" s="78">
        <v>65</v>
      </c>
      <c r="B131" s="32" t="s">
        <v>105</v>
      </c>
      <c r="C131" s="33">
        <v>0</v>
      </c>
      <c r="D131" s="33">
        <v>3</v>
      </c>
      <c r="E131" s="90">
        <f>IF(G131="NA",0,6)</f>
        <v>6</v>
      </c>
      <c r="F131" s="34" t="s">
        <v>47</v>
      </c>
      <c r="G131" s="35"/>
    </row>
    <row r="132" spans="1:9" ht="52.5" customHeight="1">
      <c r="A132" s="1">
        <v>66</v>
      </c>
      <c r="B132" s="79" t="s">
        <v>543</v>
      </c>
      <c r="C132" s="38">
        <v>0</v>
      </c>
      <c r="D132" s="38">
        <v>3</v>
      </c>
      <c r="E132" s="38">
        <f>IF(G132="NA",0,6)</f>
        <v>6</v>
      </c>
      <c r="F132" s="74" t="s">
        <v>47</v>
      </c>
      <c r="G132" s="35"/>
    </row>
    <row r="133" spans="1:9" ht="40.15" customHeight="1">
      <c r="A133" s="78">
        <v>67</v>
      </c>
      <c r="B133" s="289" t="s">
        <v>106</v>
      </c>
      <c r="C133" s="38">
        <v>0</v>
      </c>
      <c r="D133" s="38">
        <v>3</v>
      </c>
      <c r="E133" s="89">
        <f>IF(G133="NA",0,6)</f>
        <v>6</v>
      </c>
      <c r="F133" s="74" t="s">
        <v>80</v>
      </c>
      <c r="G133" s="35"/>
    </row>
    <row r="134" spans="1:9" ht="65.45" customHeight="1">
      <c r="A134" s="1">
        <v>68</v>
      </c>
      <c r="B134" s="79" t="s">
        <v>538</v>
      </c>
      <c r="C134" s="38">
        <v>0</v>
      </c>
      <c r="D134" s="38">
        <v>3</v>
      </c>
      <c r="E134" s="33">
        <v>6</v>
      </c>
      <c r="F134" s="34" t="s">
        <v>47</v>
      </c>
      <c r="G134" s="35"/>
    </row>
    <row r="135" spans="1:9" ht="31.15" customHeight="1">
      <c r="A135" s="78">
        <v>69</v>
      </c>
      <c r="B135" s="36" t="s">
        <v>107</v>
      </c>
      <c r="C135" s="38">
        <v>0</v>
      </c>
      <c r="D135" s="38">
        <v>3</v>
      </c>
      <c r="E135" s="33">
        <f>IF(G135="NA",0,6)</f>
        <v>6</v>
      </c>
      <c r="F135" s="34" t="s">
        <v>47</v>
      </c>
      <c r="G135" s="35"/>
    </row>
    <row r="136" spans="1:9" ht="101.25" customHeight="1" thickBot="1">
      <c r="A136" s="1">
        <v>70</v>
      </c>
      <c r="B136" s="289" t="s">
        <v>108</v>
      </c>
      <c r="C136" s="38">
        <v>0</v>
      </c>
      <c r="D136" s="38">
        <v>36</v>
      </c>
      <c r="E136" s="90">
        <f>IF(G136="NA",0,72)</f>
        <v>72</v>
      </c>
      <c r="F136" s="34" t="s">
        <v>47</v>
      </c>
      <c r="G136" s="35"/>
    </row>
    <row r="137" spans="1:9" ht="158.25" customHeight="1" thickBot="1">
      <c r="A137" s="1">
        <v>71</v>
      </c>
      <c r="B137" s="79" t="s">
        <v>573</v>
      </c>
      <c r="C137" s="38">
        <v>0</v>
      </c>
      <c r="D137" s="38">
        <v>36</v>
      </c>
      <c r="E137" s="33">
        <f>IF(G137="NA",0,72)</f>
        <v>72</v>
      </c>
      <c r="F137" s="34" t="s">
        <v>47</v>
      </c>
      <c r="G137" s="35"/>
    </row>
    <row r="138" spans="1:9" ht="22.7" customHeight="1">
      <c r="A138" s="1">
        <v>72</v>
      </c>
      <c r="B138" s="36" t="s">
        <v>109</v>
      </c>
      <c r="C138" s="38">
        <v>0</v>
      </c>
      <c r="D138" s="38">
        <v>3</v>
      </c>
      <c r="E138" s="90">
        <f>IF(G138="NA",0,6)</f>
        <v>6</v>
      </c>
      <c r="F138" s="34" t="s">
        <v>80</v>
      </c>
      <c r="G138" s="35"/>
    </row>
    <row r="139" spans="1:9" ht="69.75" customHeight="1">
      <c r="A139" s="1">
        <v>73</v>
      </c>
      <c r="B139" s="79" t="s">
        <v>539</v>
      </c>
      <c r="C139" s="38">
        <v>0</v>
      </c>
      <c r="D139" s="38">
        <v>36</v>
      </c>
      <c r="E139" s="33">
        <f>IF(G139="NA",0,72)</f>
        <v>72</v>
      </c>
      <c r="F139" s="34" t="s">
        <v>47</v>
      </c>
      <c r="G139" s="35"/>
    </row>
    <row r="140" spans="1:9" ht="159.75" customHeight="1">
      <c r="A140" s="1">
        <v>74</v>
      </c>
      <c r="B140" s="289" t="s">
        <v>110</v>
      </c>
      <c r="C140" s="38">
        <v>0</v>
      </c>
      <c r="D140" s="38">
        <v>36</v>
      </c>
      <c r="E140" s="90">
        <f>IF(G140="NA",0,72)</f>
        <v>72</v>
      </c>
      <c r="F140" s="34" t="s">
        <v>47</v>
      </c>
      <c r="G140" s="35"/>
    </row>
    <row r="141" spans="1:9" ht="41.25" customHeight="1">
      <c r="A141" s="1">
        <v>75</v>
      </c>
      <c r="B141" s="79" t="s">
        <v>541</v>
      </c>
      <c r="C141" s="38">
        <v>0</v>
      </c>
      <c r="D141" s="38">
        <v>9</v>
      </c>
      <c r="E141" s="33">
        <v>18</v>
      </c>
      <c r="F141" s="34"/>
      <c r="G141" s="35"/>
    </row>
    <row r="142" spans="1:9" ht="114.2" customHeight="1">
      <c r="A142" s="1">
        <v>76</v>
      </c>
      <c r="B142" s="293" t="s">
        <v>111</v>
      </c>
      <c r="C142" s="38">
        <v>0</v>
      </c>
      <c r="D142" s="38">
        <v>18</v>
      </c>
      <c r="E142" s="33">
        <f>IF(G142="NA",0,36)</f>
        <v>36</v>
      </c>
      <c r="F142" s="34" t="s">
        <v>47</v>
      </c>
      <c r="G142" s="35"/>
    </row>
    <row r="143" spans="1:9" ht="102" customHeight="1">
      <c r="A143" s="1">
        <v>77</v>
      </c>
      <c r="B143" s="289" t="s">
        <v>112</v>
      </c>
      <c r="C143" s="38">
        <v>0</v>
      </c>
      <c r="D143" s="38">
        <v>18</v>
      </c>
      <c r="E143" s="90">
        <f>IF(G143="NA",0,36)</f>
        <v>36</v>
      </c>
      <c r="F143" s="34" t="s">
        <v>47</v>
      </c>
      <c r="G143" s="35"/>
    </row>
    <row r="144" spans="1:9" ht="33.75" customHeight="1">
      <c r="A144" s="1">
        <v>78</v>
      </c>
      <c r="B144" s="36" t="s">
        <v>113</v>
      </c>
      <c r="C144" s="38">
        <v>0</v>
      </c>
      <c r="D144" s="38">
        <v>3</v>
      </c>
      <c r="E144" s="33">
        <v>6</v>
      </c>
      <c r="F144" s="34"/>
      <c r="G144" s="35"/>
      <c r="I144" t="s">
        <v>59</v>
      </c>
    </row>
    <row r="145" spans="1:7" ht="22.15" customHeight="1">
      <c r="A145" s="1">
        <v>79</v>
      </c>
      <c r="B145" s="36" t="s">
        <v>114</v>
      </c>
      <c r="C145" s="38">
        <v>0</v>
      </c>
      <c r="D145" s="38">
        <v>3</v>
      </c>
      <c r="E145" s="33">
        <v>6</v>
      </c>
      <c r="F145" s="34"/>
      <c r="G145" s="35"/>
    </row>
    <row r="146" spans="1:7" ht="192.75" customHeight="1">
      <c r="A146" s="1">
        <v>80</v>
      </c>
      <c r="B146" s="79" t="s">
        <v>540</v>
      </c>
      <c r="C146" s="37">
        <v>0</v>
      </c>
      <c r="D146" s="37">
        <v>36</v>
      </c>
      <c r="E146" s="33">
        <v>72</v>
      </c>
      <c r="F146" s="80" t="s">
        <v>47</v>
      </c>
      <c r="G146" s="35"/>
    </row>
    <row r="147" spans="1:7" ht="175.15" customHeight="1">
      <c r="A147" s="1">
        <v>81</v>
      </c>
      <c r="B147" s="79" t="s">
        <v>544</v>
      </c>
      <c r="C147" s="37">
        <v>0</v>
      </c>
      <c r="D147" s="37">
        <v>36</v>
      </c>
      <c r="E147" s="33">
        <f>IF(G147="NA",0,72)</f>
        <v>72</v>
      </c>
      <c r="F147" s="80" t="s">
        <v>47</v>
      </c>
      <c r="G147" s="35"/>
    </row>
    <row r="148" spans="1:7" ht="124.5" customHeight="1">
      <c r="A148" s="1">
        <v>82</v>
      </c>
      <c r="B148" s="79" t="s">
        <v>545</v>
      </c>
      <c r="C148" s="37">
        <v>0</v>
      </c>
      <c r="D148" s="37">
        <v>36</v>
      </c>
      <c r="E148" s="90">
        <f t="shared" ref="E148:E149" si="0">IF(G148="NA",0,72)</f>
        <v>72</v>
      </c>
      <c r="F148" s="80" t="s">
        <v>47</v>
      </c>
      <c r="G148" s="81"/>
    </row>
    <row r="149" spans="1:7" ht="108.4" customHeight="1">
      <c r="A149" s="1">
        <v>83</v>
      </c>
      <c r="B149" s="79" t="s">
        <v>546</v>
      </c>
      <c r="C149" s="37">
        <v>0</v>
      </c>
      <c r="D149" s="37">
        <v>36</v>
      </c>
      <c r="E149" s="90">
        <f t="shared" si="0"/>
        <v>72</v>
      </c>
      <c r="F149" s="80" t="s">
        <v>47</v>
      </c>
      <c r="G149" s="81"/>
    </row>
    <row r="150" spans="1:7">
      <c r="B150" s="57"/>
      <c r="C150" s="58"/>
      <c r="D150" s="58"/>
      <c r="E150" s="72">
        <f>SUM(E113:E149)</f>
        <v>894</v>
      </c>
      <c r="F150" s="59"/>
      <c r="G150" s="82">
        <f>SUM(G113:G149)</f>
        <v>0</v>
      </c>
    </row>
    <row r="151" spans="1:7" ht="25.35" customHeight="1">
      <c r="B151" s="57" t="s">
        <v>115</v>
      </c>
      <c r="C151" s="58">
        <f>29.9%*E150</f>
        <v>267.30599999999998</v>
      </c>
      <c r="D151" s="58">
        <f>59.9%*E150</f>
        <v>535.50599999999997</v>
      </c>
      <c r="E151" s="83" t="str">
        <f>IF(G150&lt;C151,"ΥΨ./ΣΥΜ.","-")</f>
        <v>ΥΨ./ΣΥΜ.</v>
      </c>
      <c r="F151" s="84" t="str">
        <f>IF(AND(G150&gt;C151,G150&lt;D151),"ΜΕΣ./ΣΥΜ.","-")</f>
        <v>-</v>
      </c>
      <c r="G151" s="85" t="str">
        <f>IF(G150&gt;D151,"ΧΑΜ./ΣΥΜ","-")</f>
        <v>-</v>
      </c>
    </row>
    <row r="152" spans="1:7" ht="39.6" customHeight="1">
      <c r="B152" s="333" t="s">
        <v>90</v>
      </c>
      <c r="C152" s="333"/>
      <c r="D152" s="333"/>
      <c r="E152" s="333"/>
      <c r="F152" s="333"/>
      <c r="G152" s="333"/>
    </row>
    <row r="153" spans="1:7">
      <c r="B153" s="20" t="s">
        <v>116</v>
      </c>
      <c r="C153" s="21"/>
      <c r="D153" s="21"/>
      <c r="E153" s="21"/>
      <c r="F153" s="22"/>
      <c r="G153" s="86"/>
    </row>
    <row r="154" spans="1:7" ht="18.75" customHeight="1">
      <c r="B154" s="330" t="s">
        <v>117</v>
      </c>
      <c r="C154" s="330"/>
      <c r="D154" s="330"/>
      <c r="E154" s="25"/>
      <c r="F154" s="26"/>
      <c r="G154" s="60"/>
    </row>
    <row r="155" spans="1:7" ht="42.75" customHeight="1">
      <c r="A155" s="1">
        <v>84</v>
      </c>
      <c r="B155" s="32" t="s">
        <v>118</v>
      </c>
      <c r="C155" s="33">
        <v>0</v>
      </c>
      <c r="D155" s="33">
        <v>3</v>
      </c>
      <c r="E155" s="33">
        <v>6</v>
      </c>
      <c r="F155" s="34"/>
      <c r="G155" s="35"/>
    </row>
    <row r="156" spans="1:7" ht="33.75" customHeight="1">
      <c r="A156" s="1">
        <v>85</v>
      </c>
      <c r="B156" s="32" t="s">
        <v>49</v>
      </c>
      <c r="C156" s="33">
        <v>0</v>
      </c>
      <c r="D156" s="33">
        <v>3</v>
      </c>
      <c r="E156" s="33">
        <v>6</v>
      </c>
      <c r="F156" s="34"/>
      <c r="G156" s="35"/>
    </row>
    <row r="157" spans="1:7" ht="46.5" customHeight="1">
      <c r="A157" s="1">
        <v>86</v>
      </c>
      <c r="B157" s="32" t="s">
        <v>119</v>
      </c>
      <c r="C157" s="33">
        <v>0</v>
      </c>
      <c r="D157" s="33">
        <v>3</v>
      </c>
      <c r="E157" s="33">
        <v>6</v>
      </c>
      <c r="F157" s="34"/>
      <c r="G157" s="35"/>
    </row>
    <row r="158" spans="1:7" ht="24" customHeight="1">
      <c r="A158" s="1">
        <v>87</v>
      </c>
      <c r="B158" s="32" t="s">
        <v>120</v>
      </c>
      <c r="C158" s="33">
        <v>0</v>
      </c>
      <c r="D158" s="33">
        <v>3</v>
      </c>
      <c r="E158" s="33">
        <v>6</v>
      </c>
      <c r="F158" s="34"/>
      <c r="G158" s="35"/>
    </row>
    <row r="159" spans="1:7" ht="31.5">
      <c r="A159" s="1">
        <v>88</v>
      </c>
      <c r="B159" s="32" t="s">
        <v>61</v>
      </c>
      <c r="C159" s="33">
        <v>0</v>
      </c>
      <c r="D159" s="33">
        <v>3</v>
      </c>
      <c r="E159" s="33">
        <v>6</v>
      </c>
      <c r="F159" s="34"/>
      <c r="G159" s="35"/>
    </row>
    <row r="160" spans="1:7" ht="31.5">
      <c r="A160" s="1">
        <v>89</v>
      </c>
      <c r="B160" s="87" t="s">
        <v>121</v>
      </c>
      <c r="C160" s="37">
        <v>0</v>
      </c>
      <c r="D160" s="37">
        <v>3</v>
      </c>
      <c r="E160" s="33">
        <v>6</v>
      </c>
      <c r="F160" s="80"/>
      <c r="G160" s="35"/>
    </row>
    <row r="161" spans="1:7" ht="17.45" customHeight="1">
      <c r="A161" s="1">
        <v>90</v>
      </c>
      <c r="B161" s="36" t="s">
        <v>122</v>
      </c>
      <c r="C161" s="39">
        <v>0</v>
      </c>
      <c r="D161" s="39">
        <v>3</v>
      </c>
      <c r="E161" s="33">
        <v>6</v>
      </c>
      <c r="F161" s="74"/>
      <c r="G161" s="35"/>
    </row>
    <row r="162" spans="1:7" ht="20.25" customHeight="1">
      <c r="A162" s="1">
        <v>91</v>
      </c>
      <c r="B162" s="36" t="s">
        <v>67</v>
      </c>
      <c r="C162" s="38">
        <v>0</v>
      </c>
      <c r="D162" s="38">
        <v>9</v>
      </c>
      <c r="E162" s="33">
        <v>18</v>
      </c>
      <c r="F162" s="65"/>
      <c r="G162" s="35"/>
    </row>
    <row r="163" spans="1:7" ht="20.25" customHeight="1">
      <c r="A163" s="1">
        <v>92</v>
      </c>
      <c r="B163" s="32" t="s">
        <v>123</v>
      </c>
      <c r="C163" s="33">
        <v>0</v>
      </c>
      <c r="D163" s="33">
        <v>18</v>
      </c>
      <c r="E163" s="33">
        <v>36</v>
      </c>
      <c r="F163" s="34"/>
      <c r="G163" s="88"/>
    </row>
    <row r="164" spans="1:7" ht="30.4" customHeight="1">
      <c r="A164" s="1">
        <v>93</v>
      </c>
      <c r="B164" s="294" t="s">
        <v>68</v>
      </c>
      <c r="C164" s="33">
        <v>0</v>
      </c>
      <c r="D164" s="33">
        <v>36</v>
      </c>
      <c r="E164" s="33">
        <v>72</v>
      </c>
      <c r="F164" s="34"/>
      <c r="G164" s="88"/>
    </row>
    <row r="165" spans="1:7" ht="31.5">
      <c r="A165" s="1">
        <v>94</v>
      </c>
      <c r="B165" s="56" t="s">
        <v>124</v>
      </c>
      <c r="C165" s="33">
        <v>0</v>
      </c>
      <c r="D165" s="33">
        <v>3</v>
      </c>
      <c r="E165" s="33">
        <v>6</v>
      </c>
      <c r="F165" s="34"/>
      <c r="G165" s="35"/>
    </row>
    <row r="166" spans="1:7" ht="31.15" customHeight="1">
      <c r="A166" s="1">
        <v>95</v>
      </c>
      <c r="B166" s="283" t="s">
        <v>125</v>
      </c>
      <c r="C166" s="38">
        <v>0</v>
      </c>
      <c r="D166" s="38">
        <v>9</v>
      </c>
      <c r="E166" s="33">
        <v>18</v>
      </c>
      <c r="F166" s="65"/>
      <c r="G166" s="35"/>
    </row>
    <row r="167" spans="1:7" ht="33" customHeight="1">
      <c r="A167" s="1">
        <v>96</v>
      </c>
      <c r="B167" s="36" t="s">
        <v>126</v>
      </c>
      <c r="C167" s="38">
        <v>0</v>
      </c>
      <c r="D167" s="38">
        <v>3</v>
      </c>
      <c r="E167" s="33">
        <v>6</v>
      </c>
      <c r="F167" s="65"/>
      <c r="G167" s="35"/>
    </row>
    <row r="168" spans="1:7" ht="35.65" customHeight="1">
      <c r="A168" s="1">
        <v>97</v>
      </c>
      <c r="B168" s="287" t="s">
        <v>127</v>
      </c>
      <c r="C168" s="38">
        <v>0</v>
      </c>
      <c r="D168" s="38">
        <v>9</v>
      </c>
      <c r="E168" s="33">
        <v>18</v>
      </c>
      <c r="F168" s="65"/>
      <c r="G168" s="35"/>
    </row>
    <row r="169" spans="1:7" ht="36.950000000000003" customHeight="1">
      <c r="A169" s="1">
        <v>98</v>
      </c>
      <c r="B169" s="283" t="s">
        <v>128</v>
      </c>
      <c r="C169" s="89">
        <v>0</v>
      </c>
      <c r="D169" s="38">
        <v>18</v>
      </c>
      <c r="E169" s="33">
        <v>36</v>
      </c>
      <c r="F169" s="65"/>
      <c r="G169" s="35"/>
    </row>
    <row r="170" spans="1:7">
      <c r="A170" s="1">
        <v>99</v>
      </c>
      <c r="B170" s="275" t="s">
        <v>129</v>
      </c>
      <c r="C170" s="90">
        <v>0</v>
      </c>
      <c r="D170" s="33">
        <v>3</v>
      </c>
      <c r="E170" s="33">
        <v>6</v>
      </c>
      <c r="F170" s="34"/>
      <c r="G170" s="35"/>
    </row>
    <row r="171" spans="1:7" ht="31.5">
      <c r="A171" s="1">
        <v>100</v>
      </c>
      <c r="B171" s="32" t="s">
        <v>74</v>
      </c>
      <c r="C171" s="33">
        <v>0</v>
      </c>
      <c r="D171" s="33">
        <v>3</v>
      </c>
      <c r="E171" s="33">
        <v>6</v>
      </c>
      <c r="F171" s="34"/>
      <c r="G171" s="35"/>
    </row>
    <row r="172" spans="1:7" ht="49.5" customHeight="1">
      <c r="A172" s="1">
        <v>101</v>
      </c>
      <c r="B172" s="280" t="s">
        <v>72</v>
      </c>
      <c r="C172" s="33">
        <v>0</v>
      </c>
      <c r="D172" s="33">
        <v>9</v>
      </c>
      <c r="E172" s="33">
        <v>18</v>
      </c>
      <c r="F172" s="34"/>
      <c r="G172" s="35"/>
    </row>
    <row r="173" spans="1:7" ht="31.7" customHeight="1">
      <c r="A173" s="1">
        <v>102</v>
      </c>
      <c r="B173" s="91" t="s">
        <v>130</v>
      </c>
      <c r="C173" s="37">
        <v>0</v>
      </c>
      <c r="D173" s="37">
        <v>3</v>
      </c>
      <c r="E173" s="33">
        <f>IF(G173="NA",0,6)</f>
        <v>6</v>
      </c>
      <c r="F173" s="80" t="s">
        <v>47</v>
      </c>
      <c r="G173" s="35"/>
    </row>
    <row r="174" spans="1:7" ht="20.85" customHeight="1">
      <c r="A174" s="1">
        <v>103</v>
      </c>
      <c r="B174" s="36" t="s">
        <v>69</v>
      </c>
      <c r="C174" s="39">
        <v>0</v>
      </c>
      <c r="D174" s="39">
        <v>3</v>
      </c>
      <c r="E174" s="33">
        <v>6</v>
      </c>
      <c r="F174" s="74"/>
      <c r="G174" s="35"/>
    </row>
    <row r="175" spans="1:7" ht="31.5">
      <c r="A175" s="1">
        <v>104</v>
      </c>
      <c r="B175" s="32" t="s">
        <v>131</v>
      </c>
      <c r="C175" s="33">
        <v>0</v>
      </c>
      <c r="D175" s="33">
        <v>3</v>
      </c>
      <c r="E175" s="33">
        <v>6</v>
      </c>
      <c r="F175" s="34"/>
      <c r="G175" s="35"/>
    </row>
    <row r="176" spans="1:7">
      <c r="B176" s="24" t="s">
        <v>132</v>
      </c>
      <c r="C176" s="25"/>
      <c r="D176" s="25"/>
      <c r="E176" s="25"/>
      <c r="F176" s="26"/>
      <c r="G176" s="60"/>
    </row>
    <row r="177" spans="1:7">
      <c r="A177" s="1">
        <v>105</v>
      </c>
      <c r="B177" s="92" t="s">
        <v>77</v>
      </c>
      <c r="C177" s="41">
        <v>0</v>
      </c>
      <c r="D177" s="41">
        <v>3</v>
      </c>
      <c r="E177" s="41">
        <v>6</v>
      </c>
      <c r="F177" s="42"/>
      <c r="G177" s="35"/>
    </row>
    <row r="178" spans="1:7">
      <c r="A178" s="1">
        <v>106</v>
      </c>
      <c r="B178" s="32" t="s">
        <v>133</v>
      </c>
      <c r="C178" s="33">
        <v>0</v>
      </c>
      <c r="D178" s="33">
        <v>9</v>
      </c>
      <c r="E178" s="33">
        <v>18</v>
      </c>
      <c r="F178" s="34"/>
      <c r="G178" s="35"/>
    </row>
    <row r="179" spans="1:7" ht="31.5">
      <c r="A179" s="1">
        <v>107</v>
      </c>
      <c r="B179" s="32" t="s">
        <v>134</v>
      </c>
      <c r="C179" s="33">
        <v>0</v>
      </c>
      <c r="D179" s="33">
        <v>9</v>
      </c>
      <c r="E179" s="33">
        <v>18</v>
      </c>
      <c r="F179" s="34"/>
      <c r="G179" s="35"/>
    </row>
    <row r="180" spans="1:7" ht="31.5">
      <c r="A180" s="1">
        <v>108</v>
      </c>
      <c r="B180" s="32" t="s">
        <v>135</v>
      </c>
      <c r="C180" s="33">
        <v>0</v>
      </c>
      <c r="D180" s="33">
        <v>9</v>
      </c>
      <c r="E180" s="33">
        <v>18</v>
      </c>
      <c r="F180" s="34"/>
      <c r="G180" s="35"/>
    </row>
    <row r="181" spans="1:7">
      <c r="A181" s="1">
        <v>109</v>
      </c>
      <c r="B181" s="32" t="s">
        <v>136</v>
      </c>
      <c r="C181" s="33">
        <v>0</v>
      </c>
      <c r="D181" s="33">
        <v>3</v>
      </c>
      <c r="E181" s="33">
        <v>6</v>
      </c>
      <c r="F181" s="34"/>
      <c r="G181" s="35"/>
    </row>
    <row r="182" spans="1:7">
      <c r="B182" s="93"/>
      <c r="C182" s="48">
        <v>0</v>
      </c>
      <c r="D182" s="48"/>
      <c r="E182" s="48">
        <f>SUM(E155:E181)</f>
        <v>366</v>
      </c>
      <c r="F182" s="94"/>
      <c r="G182" s="50">
        <f>SUM(G155:G181)</f>
        <v>0</v>
      </c>
    </row>
    <row r="183" spans="1:7" ht="51" customHeight="1">
      <c r="B183" s="44" t="s">
        <v>137</v>
      </c>
      <c r="C183" s="45"/>
      <c r="D183" s="45"/>
      <c r="E183" s="45"/>
      <c r="F183" s="30"/>
      <c r="G183" s="95"/>
    </row>
    <row r="184" spans="1:7" ht="34.35" customHeight="1">
      <c r="A184" s="1">
        <v>110</v>
      </c>
      <c r="B184" s="96" t="s">
        <v>138</v>
      </c>
      <c r="C184" s="33">
        <v>0</v>
      </c>
      <c r="D184" s="33">
        <v>3</v>
      </c>
      <c r="E184" s="33">
        <f>IF(G184="NA",0,6)</f>
        <v>6</v>
      </c>
      <c r="F184" s="34" t="s">
        <v>47</v>
      </c>
      <c r="G184" s="35"/>
    </row>
    <row r="185" spans="1:7" ht="44.1" customHeight="1">
      <c r="A185" s="1">
        <v>111</v>
      </c>
      <c r="B185" s="32" t="s">
        <v>139</v>
      </c>
      <c r="C185" s="33">
        <v>0</v>
      </c>
      <c r="D185" s="33">
        <v>3</v>
      </c>
      <c r="E185" s="90">
        <f>IF(G185="NA",0,6)</f>
        <v>6</v>
      </c>
      <c r="F185" s="34" t="s">
        <v>47</v>
      </c>
      <c r="G185" s="35"/>
    </row>
    <row r="186" spans="1:7" ht="47.25">
      <c r="A186" s="1">
        <v>112</v>
      </c>
      <c r="B186" s="32" t="s">
        <v>140</v>
      </c>
      <c r="C186" s="33">
        <v>0</v>
      </c>
      <c r="D186" s="33">
        <v>3</v>
      </c>
      <c r="E186" s="90">
        <f>IF(G186="NA",0,6)</f>
        <v>6</v>
      </c>
      <c r="F186" s="34" t="s">
        <v>47</v>
      </c>
      <c r="G186" s="35"/>
    </row>
    <row r="187" spans="1:7" ht="48" customHeight="1">
      <c r="A187" s="1">
        <v>113</v>
      </c>
      <c r="B187" s="32" t="s">
        <v>141</v>
      </c>
      <c r="C187" s="33">
        <v>0</v>
      </c>
      <c r="D187" s="33">
        <v>9</v>
      </c>
      <c r="E187" s="90">
        <f>IF(G187="NA",0,18)</f>
        <v>18</v>
      </c>
      <c r="F187" s="34" t="s">
        <v>47</v>
      </c>
      <c r="G187" s="35"/>
    </row>
    <row r="188" spans="1:7" ht="45.4" customHeight="1">
      <c r="A188" s="1">
        <v>114</v>
      </c>
      <c r="B188" s="32" t="s">
        <v>142</v>
      </c>
      <c r="C188" s="33">
        <v>0</v>
      </c>
      <c r="D188" s="33">
        <v>3</v>
      </c>
      <c r="E188" s="33">
        <v>6</v>
      </c>
      <c r="F188" s="34"/>
      <c r="G188" s="35"/>
    </row>
    <row r="189" spans="1:7" ht="31.5">
      <c r="A189" s="1">
        <v>115</v>
      </c>
      <c r="B189" s="32" t="s">
        <v>143</v>
      </c>
      <c r="C189" s="33">
        <v>0</v>
      </c>
      <c r="D189" s="33">
        <v>3</v>
      </c>
      <c r="E189" s="33">
        <v>6</v>
      </c>
      <c r="F189" s="34"/>
      <c r="G189" s="35"/>
    </row>
    <row r="190" spans="1:7">
      <c r="B190" s="97"/>
      <c r="C190" s="48"/>
      <c r="D190" s="48"/>
      <c r="E190" s="48">
        <f>SUM(E184:E189)</f>
        <v>48</v>
      </c>
      <c r="F190" s="94"/>
      <c r="G190" s="50">
        <f>SUM(G184:G189)</f>
        <v>0</v>
      </c>
    </row>
    <row r="191" spans="1:7">
      <c r="B191" s="44" t="s">
        <v>144</v>
      </c>
      <c r="C191" s="45"/>
      <c r="D191" s="45"/>
      <c r="E191" s="45"/>
      <c r="F191" s="31"/>
      <c r="G191" s="98"/>
    </row>
    <row r="192" spans="1:7" ht="31.15" customHeight="1">
      <c r="A192" s="1">
        <v>116</v>
      </c>
      <c r="B192" s="32" t="s">
        <v>145</v>
      </c>
      <c r="C192" s="33">
        <v>0</v>
      </c>
      <c r="D192" s="33">
        <v>3</v>
      </c>
      <c r="E192" s="33">
        <f>IF(G192="NA",0,6)</f>
        <v>6</v>
      </c>
      <c r="F192" s="34" t="s">
        <v>47</v>
      </c>
      <c r="G192" s="35"/>
    </row>
    <row r="193" spans="1:7" ht="31.5">
      <c r="A193" s="1">
        <v>117</v>
      </c>
      <c r="B193" s="75" t="s">
        <v>146</v>
      </c>
      <c r="C193" s="76">
        <v>0</v>
      </c>
      <c r="D193" s="76">
        <v>3</v>
      </c>
      <c r="E193" s="90">
        <f>IF(G193="NA",0,6)</f>
        <v>6</v>
      </c>
      <c r="F193" s="77" t="s">
        <v>47</v>
      </c>
      <c r="G193" s="35"/>
    </row>
    <row r="194" spans="1:7" ht="31.5">
      <c r="A194" s="1">
        <v>118</v>
      </c>
      <c r="B194" s="32" t="s">
        <v>147</v>
      </c>
      <c r="C194" s="33">
        <v>0</v>
      </c>
      <c r="D194" s="33">
        <v>3</v>
      </c>
      <c r="E194" s="90">
        <f t="shared" ref="E194:E195" si="1">IF(G194="NA",0,6)</f>
        <v>6</v>
      </c>
      <c r="F194" s="34" t="s">
        <v>47</v>
      </c>
      <c r="G194" s="35"/>
    </row>
    <row r="195" spans="1:7">
      <c r="A195" s="1">
        <v>119</v>
      </c>
      <c r="B195" s="32" t="s">
        <v>148</v>
      </c>
      <c r="C195" s="33">
        <v>0</v>
      </c>
      <c r="D195" s="33">
        <v>3</v>
      </c>
      <c r="E195" s="90">
        <f t="shared" si="1"/>
        <v>6</v>
      </c>
      <c r="F195" s="34" t="s">
        <v>47</v>
      </c>
      <c r="G195" s="35"/>
    </row>
    <row r="196" spans="1:7">
      <c r="B196" s="99"/>
      <c r="C196" s="100"/>
      <c r="D196" s="100"/>
      <c r="E196" s="70">
        <f>SUM(E192:E195)</f>
        <v>24</v>
      </c>
      <c r="F196" s="101"/>
      <c r="G196" s="102">
        <f>SUM(G192:G195)</f>
        <v>0</v>
      </c>
    </row>
    <row r="197" spans="1:7">
      <c r="B197" s="99"/>
      <c r="C197" s="100"/>
      <c r="D197" s="100"/>
      <c r="E197" s="70">
        <f>SUM(E196,E190,E182)</f>
        <v>438</v>
      </c>
      <c r="F197" s="101"/>
      <c r="G197" s="102">
        <f>SUM(G196,G190,G182)</f>
        <v>0</v>
      </c>
    </row>
    <row r="198" spans="1:7">
      <c r="B198" s="103" t="s">
        <v>149</v>
      </c>
      <c r="C198" s="100">
        <f>29.99%*E197</f>
        <v>131.3562</v>
      </c>
      <c r="D198" s="100">
        <f>59.99%*E197</f>
        <v>262.75619999999998</v>
      </c>
      <c r="E198" s="53" t="str">
        <f>IF(G197&lt;C198,"ΥΨ./ΣΥΜ.","-")</f>
        <v>ΥΨ./ΣΥΜ.</v>
      </c>
      <c r="F198" s="54" t="str">
        <f>IF(AND(G197&gt;C198,G197&lt;D198),"ΜΕΣ./ΣΥΜ.","-")</f>
        <v>-</v>
      </c>
      <c r="G198" s="55" t="str">
        <f>IF(G197&gt;D198,"ΧΑΜ./ΣΥΜ","-")</f>
        <v>-</v>
      </c>
    </row>
    <row r="199" spans="1:7" ht="78.75" customHeight="1">
      <c r="B199" s="325" t="s">
        <v>90</v>
      </c>
      <c r="C199" s="325"/>
      <c r="D199" s="325"/>
      <c r="E199" s="325"/>
      <c r="F199" s="325"/>
      <c r="G199" s="64"/>
    </row>
    <row r="200" spans="1:7">
      <c r="B200" s="105" t="s">
        <v>150</v>
      </c>
      <c r="C200" s="106"/>
      <c r="D200" s="106"/>
      <c r="E200" s="106"/>
      <c r="F200" s="107"/>
      <c r="G200" s="108"/>
    </row>
    <row r="201" spans="1:7" ht="20.25" customHeight="1">
      <c r="B201" s="330" t="s">
        <v>151</v>
      </c>
      <c r="C201" s="330"/>
      <c r="D201" s="330"/>
      <c r="E201" s="330"/>
      <c r="F201" s="26"/>
      <c r="G201" s="60"/>
    </row>
    <row r="202" spans="1:7" ht="31.5">
      <c r="A202" s="1">
        <v>120</v>
      </c>
      <c r="B202" s="32" t="s">
        <v>49</v>
      </c>
      <c r="C202" s="33">
        <v>0</v>
      </c>
      <c r="D202" s="33">
        <v>3</v>
      </c>
      <c r="E202" s="33">
        <v>6</v>
      </c>
      <c r="F202" s="34"/>
      <c r="G202" s="35"/>
    </row>
    <row r="203" spans="1:7" ht="44.1" customHeight="1">
      <c r="A203" s="1">
        <v>121</v>
      </c>
      <c r="B203" s="32" t="s">
        <v>152</v>
      </c>
      <c r="C203" s="33">
        <v>0</v>
      </c>
      <c r="D203" s="33">
        <v>3</v>
      </c>
      <c r="E203" s="33">
        <v>6</v>
      </c>
      <c r="F203" s="34"/>
      <c r="G203" s="35"/>
    </row>
    <row r="204" spans="1:7">
      <c r="A204" s="1">
        <v>122</v>
      </c>
      <c r="B204" s="32" t="s">
        <v>120</v>
      </c>
      <c r="C204" s="33">
        <v>0</v>
      </c>
      <c r="D204" s="33">
        <v>3</v>
      </c>
      <c r="E204" s="33">
        <v>6</v>
      </c>
      <c r="F204" s="34"/>
      <c r="G204" s="35"/>
    </row>
    <row r="205" spans="1:7" ht="47.25">
      <c r="A205" s="1">
        <v>123</v>
      </c>
      <c r="B205" s="36" t="s">
        <v>547</v>
      </c>
      <c r="C205" s="38">
        <v>0</v>
      </c>
      <c r="D205" s="38">
        <v>3</v>
      </c>
      <c r="E205" s="38">
        <v>6</v>
      </c>
      <c r="F205" s="65"/>
      <c r="G205" s="35"/>
    </row>
    <row r="206" spans="1:7" ht="31.5">
      <c r="A206" s="1">
        <v>124</v>
      </c>
      <c r="B206" s="36" t="s">
        <v>61</v>
      </c>
      <c r="C206" s="38">
        <v>0</v>
      </c>
      <c r="D206" s="38">
        <v>3</v>
      </c>
      <c r="E206" s="38">
        <v>6</v>
      </c>
      <c r="F206" s="65"/>
      <c r="G206" s="35"/>
    </row>
    <row r="207" spans="1:7" ht="50.25" customHeight="1">
      <c r="A207" s="1">
        <v>125</v>
      </c>
      <c r="B207" s="287" t="s">
        <v>154</v>
      </c>
      <c r="C207" s="38">
        <v>0</v>
      </c>
      <c r="D207" s="38">
        <v>9</v>
      </c>
      <c r="E207" s="38">
        <v>18</v>
      </c>
      <c r="F207" s="65"/>
      <c r="G207" s="35"/>
    </row>
    <row r="208" spans="1:7" ht="33" customHeight="1">
      <c r="A208" s="1">
        <v>126</v>
      </c>
      <c r="B208" s="281" t="s">
        <v>155</v>
      </c>
      <c r="C208" s="38">
        <v>0</v>
      </c>
      <c r="D208" s="38">
        <v>9</v>
      </c>
      <c r="E208" s="38">
        <v>18</v>
      </c>
      <c r="F208" s="65"/>
      <c r="G208" s="35"/>
    </row>
    <row r="209" spans="1:7" ht="36.75" customHeight="1">
      <c r="A209" s="1">
        <v>127</v>
      </c>
      <c r="B209" s="275" t="s">
        <v>542</v>
      </c>
      <c r="C209" s="33">
        <v>0</v>
      </c>
      <c r="D209" s="33">
        <v>18</v>
      </c>
      <c r="E209" s="33">
        <v>36</v>
      </c>
      <c r="F209" s="34"/>
      <c r="G209" s="35"/>
    </row>
    <row r="210" spans="1:7" ht="49.9" customHeight="1">
      <c r="A210" s="1">
        <v>128</v>
      </c>
      <c r="B210" s="32" t="s">
        <v>157</v>
      </c>
      <c r="C210" s="33">
        <v>0</v>
      </c>
      <c r="D210" s="33">
        <v>3</v>
      </c>
      <c r="E210" s="33">
        <v>6</v>
      </c>
      <c r="F210" s="34"/>
      <c r="G210" s="35"/>
    </row>
    <row r="211" spans="1:7">
      <c r="A211" s="1">
        <v>129</v>
      </c>
      <c r="B211" s="32" t="s">
        <v>158</v>
      </c>
      <c r="C211" s="33">
        <v>0</v>
      </c>
      <c r="D211" s="33">
        <v>3</v>
      </c>
      <c r="E211" s="33">
        <v>6</v>
      </c>
      <c r="F211" s="34"/>
      <c r="G211" s="35"/>
    </row>
    <row r="212" spans="1:7" ht="19.5" customHeight="1">
      <c r="A212" s="1">
        <v>130</v>
      </c>
      <c r="B212" s="36" t="s">
        <v>67</v>
      </c>
      <c r="C212" s="38">
        <v>0</v>
      </c>
      <c r="D212" s="38">
        <v>9</v>
      </c>
      <c r="E212" s="38">
        <v>18</v>
      </c>
      <c r="F212" s="65"/>
      <c r="G212" s="35"/>
    </row>
    <row r="213" spans="1:7">
      <c r="A213" s="1">
        <v>131</v>
      </c>
      <c r="B213" s="36" t="s">
        <v>159</v>
      </c>
      <c r="C213" s="38">
        <v>0</v>
      </c>
      <c r="D213" s="38">
        <v>3</v>
      </c>
      <c r="E213" s="38">
        <v>6</v>
      </c>
      <c r="F213" s="65"/>
      <c r="G213" s="35"/>
    </row>
    <row r="214" spans="1:7" ht="31.5">
      <c r="A214" s="1">
        <v>132</v>
      </c>
      <c r="B214" s="286" t="s">
        <v>68</v>
      </c>
      <c r="C214" s="38">
        <v>0</v>
      </c>
      <c r="D214" s="38">
        <v>36</v>
      </c>
      <c r="E214" s="38">
        <v>72</v>
      </c>
      <c r="F214" s="65"/>
      <c r="G214" s="278"/>
    </row>
    <row r="215" spans="1:7" ht="31.5">
      <c r="A215" s="1">
        <v>133</v>
      </c>
      <c r="B215" s="56" t="s">
        <v>160</v>
      </c>
      <c r="C215" s="33">
        <v>0</v>
      </c>
      <c r="D215" s="33">
        <v>3</v>
      </c>
      <c r="E215" s="33">
        <v>6</v>
      </c>
      <c r="F215" s="34"/>
      <c r="G215" s="35"/>
    </row>
    <row r="216" spans="1:7" ht="30.4" customHeight="1">
      <c r="A216" s="1">
        <v>134</v>
      </c>
      <c r="B216" s="275" t="s">
        <v>161</v>
      </c>
      <c r="C216" s="33">
        <v>0</v>
      </c>
      <c r="D216" s="33">
        <v>9</v>
      </c>
      <c r="E216" s="33">
        <v>18</v>
      </c>
      <c r="F216" s="34"/>
      <c r="G216" s="35"/>
    </row>
    <row r="217" spans="1:7">
      <c r="A217" s="1">
        <v>135</v>
      </c>
      <c r="B217" s="32" t="s">
        <v>162</v>
      </c>
      <c r="C217" s="33">
        <v>0</v>
      </c>
      <c r="D217" s="33">
        <v>3</v>
      </c>
      <c r="E217" s="33">
        <f>IF(G217="NA",0,6)</f>
        <v>6</v>
      </c>
      <c r="F217" s="34" t="s">
        <v>47</v>
      </c>
      <c r="G217" s="35"/>
    </row>
    <row r="218" spans="1:7">
      <c r="A218" s="1">
        <v>136</v>
      </c>
      <c r="B218" s="32" t="s">
        <v>164</v>
      </c>
      <c r="C218" s="33">
        <v>0</v>
      </c>
      <c r="D218" s="33">
        <v>3</v>
      </c>
      <c r="E218" s="33">
        <f>IF(G218="NA",0,6)</f>
        <v>6</v>
      </c>
      <c r="F218" s="34"/>
      <c r="G218" s="35"/>
    </row>
    <row r="219" spans="1:7">
      <c r="A219" s="1">
        <v>137</v>
      </c>
      <c r="B219" s="32" t="s">
        <v>165</v>
      </c>
      <c r="C219" s="33">
        <v>0</v>
      </c>
      <c r="D219" s="33">
        <v>3</v>
      </c>
      <c r="E219" s="33">
        <f>IF(G219="NA",0,6)</f>
        <v>6</v>
      </c>
      <c r="F219" s="34"/>
      <c r="G219" s="35"/>
    </row>
    <row r="220" spans="1:7" ht="32.25" customHeight="1">
      <c r="A220" s="1">
        <v>138</v>
      </c>
      <c r="B220" s="32" t="s">
        <v>166</v>
      </c>
      <c r="C220" s="33">
        <v>0</v>
      </c>
      <c r="D220" s="33">
        <v>18</v>
      </c>
      <c r="E220" s="33">
        <f>IF(G220="NA",0,36)</f>
        <v>36</v>
      </c>
      <c r="F220" s="34" t="s">
        <v>47</v>
      </c>
      <c r="G220" s="35"/>
    </row>
    <row r="221" spans="1:7" ht="16.149999999999999" customHeight="1">
      <c r="A221" s="1">
        <v>139</v>
      </c>
      <c r="B221" s="32" t="s">
        <v>167</v>
      </c>
      <c r="C221" s="33">
        <v>0</v>
      </c>
      <c r="D221" s="33">
        <v>3</v>
      </c>
      <c r="E221" s="90">
        <f>IF(G221="NA",0,6)</f>
        <v>6</v>
      </c>
      <c r="F221" s="34" t="s">
        <v>47</v>
      </c>
      <c r="G221" s="35"/>
    </row>
    <row r="222" spans="1:7" ht="18.2" customHeight="1">
      <c r="A222" s="1">
        <v>140</v>
      </c>
      <c r="B222" s="32" t="s">
        <v>168</v>
      </c>
      <c r="C222" s="33">
        <v>0</v>
      </c>
      <c r="D222" s="33">
        <v>3</v>
      </c>
      <c r="E222" s="90">
        <f>IF(G222="NA",0,6)</f>
        <v>6</v>
      </c>
      <c r="F222" s="34" t="s">
        <v>47</v>
      </c>
      <c r="G222" s="35"/>
    </row>
    <row r="223" spans="1:7" ht="35.25" customHeight="1">
      <c r="A223" s="1">
        <v>141</v>
      </c>
      <c r="B223" s="32" t="s">
        <v>169</v>
      </c>
      <c r="C223" s="33">
        <v>0</v>
      </c>
      <c r="D223" s="33">
        <v>3</v>
      </c>
      <c r="E223" s="90">
        <f t="shared" ref="E223:E227" si="2">IF(G223="NA",0,6)</f>
        <v>6</v>
      </c>
      <c r="F223" s="34" t="s">
        <v>47</v>
      </c>
      <c r="G223" s="35"/>
    </row>
    <row r="224" spans="1:7" ht="31.5">
      <c r="A224" s="1">
        <v>142</v>
      </c>
      <c r="B224" s="32" t="s">
        <v>170</v>
      </c>
      <c r="C224" s="33">
        <v>0</v>
      </c>
      <c r="D224" s="33">
        <v>3</v>
      </c>
      <c r="E224" s="90">
        <f t="shared" si="2"/>
        <v>6</v>
      </c>
      <c r="F224" s="34" t="s">
        <v>47</v>
      </c>
      <c r="G224" s="35"/>
    </row>
    <row r="225" spans="1:7">
      <c r="A225" s="1">
        <v>143</v>
      </c>
      <c r="B225" s="32" t="s">
        <v>171</v>
      </c>
      <c r="C225" s="33">
        <v>0</v>
      </c>
      <c r="D225" s="33">
        <v>3</v>
      </c>
      <c r="E225" s="90">
        <f t="shared" si="2"/>
        <v>6</v>
      </c>
      <c r="F225" s="34" t="s">
        <v>47</v>
      </c>
      <c r="G225" s="35"/>
    </row>
    <row r="226" spans="1:7">
      <c r="A226" s="1">
        <v>144</v>
      </c>
      <c r="B226" s="32" t="s">
        <v>172</v>
      </c>
      <c r="C226" s="33">
        <v>0</v>
      </c>
      <c r="D226" s="33">
        <v>3</v>
      </c>
      <c r="E226" s="90">
        <f t="shared" si="2"/>
        <v>6</v>
      </c>
      <c r="F226" s="34" t="s">
        <v>47</v>
      </c>
      <c r="G226" s="35"/>
    </row>
    <row r="227" spans="1:7">
      <c r="A227" s="1">
        <v>145</v>
      </c>
      <c r="B227" s="32" t="s">
        <v>173</v>
      </c>
      <c r="C227" s="33">
        <v>0</v>
      </c>
      <c r="D227" s="33">
        <v>3</v>
      </c>
      <c r="E227" s="90">
        <f t="shared" si="2"/>
        <v>6</v>
      </c>
      <c r="F227" s="34"/>
      <c r="G227" s="35"/>
    </row>
    <row r="228" spans="1:7" ht="31.5">
      <c r="A228" s="1">
        <v>146</v>
      </c>
      <c r="B228" s="32" t="s">
        <v>131</v>
      </c>
      <c r="C228" s="33">
        <v>0</v>
      </c>
      <c r="D228" s="33">
        <v>3</v>
      </c>
      <c r="E228" s="33">
        <f>IF(G228="NA",0,6)</f>
        <v>6</v>
      </c>
      <c r="F228" s="34"/>
      <c r="G228" s="35"/>
    </row>
    <row r="229" spans="1:7" ht="31.5">
      <c r="A229" s="1">
        <v>147</v>
      </c>
      <c r="B229" s="36" t="s">
        <v>174</v>
      </c>
      <c r="C229" s="38">
        <v>0</v>
      </c>
      <c r="D229" s="38">
        <v>3</v>
      </c>
      <c r="E229" s="33">
        <f>IF(G229="NA",0,6)</f>
        <v>6</v>
      </c>
      <c r="F229" s="65"/>
      <c r="G229" s="35"/>
    </row>
    <row r="230" spans="1:7" ht="17.45" customHeight="1">
      <c r="A230" s="1">
        <v>148</v>
      </c>
      <c r="B230" s="36" t="s">
        <v>175</v>
      </c>
      <c r="C230" s="38">
        <v>0</v>
      </c>
      <c r="D230" s="38">
        <v>3</v>
      </c>
      <c r="E230" s="33">
        <f>IF(G230="NA",0,6)</f>
        <v>6</v>
      </c>
      <c r="F230" s="65"/>
      <c r="G230" s="35"/>
    </row>
    <row r="231" spans="1:7" ht="31.5">
      <c r="A231" s="1">
        <v>149</v>
      </c>
      <c r="B231" s="32" t="s">
        <v>74</v>
      </c>
      <c r="C231" s="33">
        <v>0</v>
      </c>
      <c r="D231" s="33">
        <v>3</v>
      </c>
      <c r="E231" s="33">
        <f>IF(G231="NA",0,6)</f>
        <v>6</v>
      </c>
      <c r="F231" s="34"/>
      <c r="G231" s="35"/>
    </row>
    <row r="232" spans="1:7">
      <c r="B232" s="109"/>
      <c r="C232" s="110"/>
      <c r="D232" s="110"/>
      <c r="E232" s="72">
        <f>SUM(E202:E231)</f>
        <v>354</v>
      </c>
      <c r="F232" s="82"/>
      <c r="G232" s="102">
        <f>SUM(G202:G231)</f>
        <v>0</v>
      </c>
    </row>
    <row r="233" spans="1:7" ht="70.5" customHeight="1">
      <c r="B233" s="332" t="s">
        <v>176</v>
      </c>
      <c r="C233" s="332"/>
      <c r="D233" s="332"/>
      <c r="E233" s="332"/>
      <c r="F233" s="332"/>
      <c r="G233" s="64"/>
    </row>
    <row r="234" spans="1:7">
      <c r="B234" s="24" t="s">
        <v>177</v>
      </c>
      <c r="C234" s="25"/>
      <c r="D234" s="25"/>
      <c r="E234" s="25"/>
      <c r="F234" s="26"/>
      <c r="G234" s="60"/>
    </row>
    <row r="235" spans="1:7">
      <c r="A235" s="1">
        <v>150</v>
      </c>
      <c r="B235" s="112" t="s">
        <v>77</v>
      </c>
      <c r="C235" s="112">
        <v>0</v>
      </c>
      <c r="D235" s="112">
        <v>3</v>
      </c>
      <c r="E235" s="112">
        <v>6</v>
      </c>
      <c r="F235" s="113"/>
      <c r="G235" s="35"/>
    </row>
    <row r="236" spans="1:7" ht="31.5">
      <c r="A236" s="1">
        <v>151</v>
      </c>
      <c r="B236" s="36" t="s">
        <v>178</v>
      </c>
      <c r="C236" s="38">
        <v>0</v>
      </c>
      <c r="D236" s="38">
        <v>18</v>
      </c>
      <c r="E236" s="38">
        <v>36</v>
      </c>
      <c r="F236" s="65"/>
      <c r="G236" s="35"/>
    </row>
    <row r="237" spans="1:7" ht="31.5">
      <c r="A237" s="1">
        <v>152</v>
      </c>
      <c r="B237" s="32" t="s">
        <v>179</v>
      </c>
      <c r="C237" s="33">
        <v>0</v>
      </c>
      <c r="D237" s="33">
        <v>9</v>
      </c>
      <c r="E237" s="33">
        <v>18</v>
      </c>
      <c r="F237" s="34"/>
      <c r="G237" s="35"/>
    </row>
    <row r="238" spans="1:7" ht="31.5">
      <c r="A238" s="1">
        <v>153</v>
      </c>
      <c r="B238" s="32" t="s">
        <v>135</v>
      </c>
      <c r="C238" s="33">
        <v>0</v>
      </c>
      <c r="D238" s="33">
        <v>9</v>
      </c>
      <c r="E238" s="33">
        <v>18</v>
      </c>
      <c r="F238" s="34"/>
      <c r="G238" s="35"/>
    </row>
    <row r="239" spans="1:7" ht="31.5">
      <c r="A239" s="1">
        <v>154</v>
      </c>
      <c r="B239" s="32" t="s">
        <v>180</v>
      </c>
      <c r="C239" s="33">
        <v>0</v>
      </c>
      <c r="D239" s="33">
        <v>3</v>
      </c>
      <c r="E239" s="33">
        <v>6</v>
      </c>
      <c r="F239" s="34"/>
      <c r="G239" s="35"/>
    </row>
    <row r="240" spans="1:7" ht="44.85" customHeight="1">
      <c r="A240" s="1">
        <v>155</v>
      </c>
      <c r="B240" s="32" t="s">
        <v>181</v>
      </c>
      <c r="C240" s="33">
        <v>0</v>
      </c>
      <c r="D240" s="33">
        <v>3</v>
      </c>
      <c r="E240" s="33">
        <v>6</v>
      </c>
      <c r="F240" s="34"/>
      <c r="G240" s="35"/>
    </row>
    <row r="241" spans="1:7" ht="48.6" customHeight="1">
      <c r="A241" s="1">
        <v>156</v>
      </c>
      <c r="B241" s="32" t="s">
        <v>88</v>
      </c>
      <c r="C241" s="33">
        <v>0</v>
      </c>
      <c r="D241" s="33">
        <v>3</v>
      </c>
      <c r="E241" s="33">
        <v>6</v>
      </c>
      <c r="F241" s="34"/>
      <c r="G241" s="35"/>
    </row>
    <row r="242" spans="1:7" ht="23.45" customHeight="1">
      <c r="B242" s="44" t="s">
        <v>182</v>
      </c>
      <c r="C242" s="45"/>
      <c r="D242" s="45"/>
      <c r="E242" s="45"/>
      <c r="F242" s="30"/>
      <c r="G242" s="95"/>
    </row>
    <row r="243" spans="1:7" ht="61.7" customHeight="1">
      <c r="A243" s="1">
        <v>156</v>
      </c>
      <c r="B243" s="32" t="s">
        <v>183</v>
      </c>
      <c r="C243" s="33">
        <v>0</v>
      </c>
      <c r="D243" s="33">
        <v>9</v>
      </c>
      <c r="E243" s="33">
        <v>18</v>
      </c>
      <c r="F243" s="34"/>
      <c r="G243" s="35"/>
    </row>
    <row r="244" spans="1:7" ht="31.5">
      <c r="A244" s="1">
        <v>157</v>
      </c>
      <c r="B244" s="32" t="s">
        <v>184</v>
      </c>
      <c r="C244" s="33">
        <v>0</v>
      </c>
      <c r="D244" s="33">
        <v>3</v>
      </c>
      <c r="E244" s="33">
        <v>6</v>
      </c>
      <c r="F244" s="34"/>
      <c r="G244" s="35"/>
    </row>
    <row r="245" spans="1:7" ht="47.25">
      <c r="A245" s="1">
        <v>158</v>
      </c>
      <c r="B245" s="32" t="s">
        <v>185</v>
      </c>
      <c r="C245" s="33">
        <v>0</v>
      </c>
      <c r="D245" s="33">
        <v>3</v>
      </c>
      <c r="E245" s="33">
        <v>6</v>
      </c>
      <c r="F245" s="34"/>
      <c r="G245" s="35"/>
    </row>
    <row r="246" spans="1:7" ht="31.5">
      <c r="A246" s="1">
        <v>159</v>
      </c>
      <c r="B246" s="32" t="s">
        <v>143</v>
      </c>
      <c r="C246" s="33">
        <v>0</v>
      </c>
      <c r="D246" s="33">
        <v>3</v>
      </c>
      <c r="E246" s="33">
        <v>6</v>
      </c>
      <c r="F246" s="34"/>
      <c r="G246" s="35"/>
    </row>
    <row r="247" spans="1:7">
      <c r="A247" s="1">
        <v>160</v>
      </c>
      <c r="B247" s="44" t="s">
        <v>186</v>
      </c>
      <c r="C247" s="45"/>
      <c r="D247" s="45"/>
      <c r="E247" s="45"/>
      <c r="F247" s="30"/>
      <c r="G247" s="95"/>
    </row>
    <row r="248" spans="1:7" ht="31.5">
      <c r="A248" s="1">
        <v>161</v>
      </c>
      <c r="B248" s="32" t="s">
        <v>187</v>
      </c>
      <c r="C248" s="33">
        <v>0</v>
      </c>
      <c r="D248" s="33">
        <v>9</v>
      </c>
      <c r="E248" s="33">
        <f>IF(G248="NA",0,18)</f>
        <v>18</v>
      </c>
      <c r="F248" s="34" t="s">
        <v>47</v>
      </c>
      <c r="G248" s="35"/>
    </row>
    <row r="249" spans="1:7" ht="31.5">
      <c r="A249" s="1">
        <v>162</v>
      </c>
      <c r="B249" s="32" t="s">
        <v>188</v>
      </c>
      <c r="C249" s="33">
        <v>0</v>
      </c>
      <c r="D249" s="33">
        <v>3</v>
      </c>
      <c r="E249" s="33">
        <f>IF(G249="NA",0,18)</f>
        <v>18</v>
      </c>
      <c r="F249" s="34" t="s">
        <v>47</v>
      </c>
      <c r="G249" s="35"/>
    </row>
    <row r="250" spans="1:7">
      <c r="A250" s="1">
        <v>163</v>
      </c>
      <c r="B250" s="36" t="s">
        <v>189</v>
      </c>
      <c r="C250" s="38">
        <v>0</v>
      </c>
      <c r="D250" s="38">
        <v>9</v>
      </c>
      <c r="E250" s="90">
        <f>IF(G250="NA",0,18)</f>
        <v>18</v>
      </c>
      <c r="F250" s="65" t="s">
        <v>47</v>
      </c>
      <c r="G250" s="35"/>
    </row>
    <row r="251" spans="1:7" ht="31.5">
      <c r="A251" s="1">
        <v>164</v>
      </c>
      <c r="B251" s="36" t="s">
        <v>190</v>
      </c>
      <c r="C251" s="38">
        <v>0</v>
      </c>
      <c r="D251" s="38">
        <v>9</v>
      </c>
      <c r="E251" s="90">
        <f>IF(G251="NA",0,18)</f>
        <v>18</v>
      </c>
      <c r="F251" s="65" t="s">
        <v>47</v>
      </c>
      <c r="G251" s="35"/>
    </row>
    <row r="252" spans="1:7" ht="46.15" customHeight="1">
      <c r="A252" s="1">
        <v>165</v>
      </c>
      <c r="B252" s="32" t="s">
        <v>191</v>
      </c>
      <c r="C252" s="33">
        <v>0</v>
      </c>
      <c r="D252" s="33">
        <v>18</v>
      </c>
      <c r="E252" s="90">
        <f>IF(G252="NA",0,36)</f>
        <v>36</v>
      </c>
      <c r="F252" s="34" t="s">
        <v>47</v>
      </c>
      <c r="G252" s="35"/>
    </row>
    <row r="253" spans="1:7">
      <c r="A253" s="1">
        <v>166</v>
      </c>
      <c r="B253" s="32" t="s">
        <v>192</v>
      </c>
      <c r="C253" s="33">
        <v>0</v>
      </c>
      <c r="D253" s="33">
        <v>3</v>
      </c>
      <c r="E253" s="33">
        <f>IF(G253="NA",0,6)</f>
        <v>6</v>
      </c>
      <c r="F253" s="34" t="s">
        <v>47</v>
      </c>
      <c r="G253" s="35"/>
    </row>
    <row r="254" spans="1:7">
      <c r="B254" s="99"/>
      <c r="C254" s="114"/>
      <c r="D254" s="114"/>
      <c r="E254" s="70">
        <f>SUM(E248:E253)</f>
        <v>114</v>
      </c>
      <c r="F254" s="101"/>
      <c r="G254" s="115">
        <f>SUM(G248:G253)</f>
        <v>0</v>
      </c>
    </row>
    <row r="255" spans="1:7">
      <c r="B255" s="99"/>
      <c r="C255" s="114"/>
      <c r="D255" s="114"/>
      <c r="E255" s="70">
        <f>SUM(E254+E232)</f>
        <v>468</v>
      </c>
      <c r="F255" s="101"/>
      <c r="G255" s="115">
        <f>SUM(G254+G232)</f>
        <v>0</v>
      </c>
    </row>
    <row r="256" spans="1:7" ht="21.4" customHeight="1">
      <c r="B256" s="103" t="s">
        <v>193</v>
      </c>
      <c r="C256" s="100">
        <f>29.99%*E255</f>
        <v>140.35319999999999</v>
      </c>
      <c r="D256" s="100">
        <f>59.99%*E255</f>
        <v>280.75319999999999</v>
      </c>
      <c r="E256" s="53" t="str">
        <f>IF(G255&lt;C256,"ΥΨ./ΣΥΜ.","-")</f>
        <v>ΥΨ./ΣΥΜ.</v>
      </c>
      <c r="F256" s="54" t="str">
        <f>IF(AND(G255&gt;C256,G255&lt;D256),"ΜΕΣ./ΣΥΜ.","-")</f>
        <v>-</v>
      </c>
      <c r="G256" s="55" t="str">
        <f>IF(G255&gt;D256,"ΧΑΜ./ΣΥΜ","-")</f>
        <v>-</v>
      </c>
    </row>
    <row r="257" spans="1:7" ht="94.5" customHeight="1">
      <c r="B257" s="325" t="s">
        <v>90</v>
      </c>
      <c r="C257" s="325"/>
      <c r="D257" s="325"/>
      <c r="E257" s="325"/>
      <c r="F257" s="325"/>
      <c r="G257" s="64"/>
    </row>
    <row r="258" spans="1:7">
      <c r="B258" s="105" t="s">
        <v>194</v>
      </c>
      <c r="C258" s="106"/>
      <c r="D258" s="106"/>
      <c r="E258" s="106"/>
      <c r="F258" s="107"/>
      <c r="G258" s="108"/>
    </row>
    <row r="259" spans="1:7" ht="32.25" customHeight="1">
      <c r="B259" s="330" t="s">
        <v>195</v>
      </c>
      <c r="C259" s="330"/>
      <c r="D259" s="25"/>
      <c r="E259" s="25"/>
      <c r="F259" s="26"/>
      <c r="G259" s="60"/>
    </row>
    <row r="260" spans="1:7" ht="31.5">
      <c r="A260" s="1">
        <v>167</v>
      </c>
      <c r="B260" s="36" t="s">
        <v>196</v>
      </c>
      <c r="C260" s="38">
        <v>0</v>
      </c>
      <c r="D260" s="38">
        <v>3</v>
      </c>
      <c r="E260" s="38">
        <v>6</v>
      </c>
      <c r="F260" s="65"/>
      <c r="G260" s="35"/>
    </row>
    <row r="261" spans="1:7" ht="47.25">
      <c r="A261" s="1">
        <v>168</v>
      </c>
      <c r="B261" s="36" t="s">
        <v>152</v>
      </c>
      <c r="C261" s="38">
        <v>0</v>
      </c>
      <c r="D261" s="38">
        <v>3</v>
      </c>
      <c r="E261" s="38">
        <v>6</v>
      </c>
      <c r="F261" s="65"/>
      <c r="G261" s="35"/>
    </row>
    <row r="262" spans="1:7" ht="46.15" customHeight="1">
      <c r="A262" s="1">
        <v>169</v>
      </c>
      <c r="B262" s="36" t="s">
        <v>197</v>
      </c>
      <c r="C262" s="38">
        <v>0</v>
      </c>
      <c r="D262" s="38">
        <v>3</v>
      </c>
      <c r="E262" s="38">
        <v>6</v>
      </c>
      <c r="F262" s="65"/>
      <c r="G262" s="35"/>
    </row>
    <row r="263" spans="1:7" ht="29.25" customHeight="1">
      <c r="A263" s="1">
        <v>170</v>
      </c>
      <c r="B263" s="36" t="s">
        <v>198</v>
      </c>
      <c r="C263" s="38">
        <v>0</v>
      </c>
      <c r="D263" s="38">
        <v>9</v>
      </c>
      <c r="E263" s="38">
        <v>18</v>
      </c>
      <c r="F263" s="65"/>
      <c r="G263" s="35"/>
    </row>
    <row r="264" spans="1:7" ht="31.5">
      <c r="A264" s="1">
        <v>171</v>
      </c>
      <c r="B264" s="36" t="s">
        <v>199</v>
      </c>
      <c r="C264" s="38">
        <v>0</v>
      </c>
      <c r="D264" s="38">
        <v>3</v>
      </c>
      <c r="E264" s="38">
        <f>IF(G264="NA",0,6)</f>
        <v>6</v>
      </c>
      <c r="F264" s="65" t="s">
        <v>47</v>
      </c>
      <c r="G264" s="35"/>
    </row>
    <row r="265" spans="1:7" ht="27.2" customHeight="1">
      <c r="A265" s="1">
        <v>172</v>
      </c>
      <c r="B265" s="36" t="s">
        <v>200</v>
      </c>
      <c r="C265" s="38">
        <v>0</v>
      </c>
      <c r="D265" s="38">
        <v>3</v>
      </c>
      <c r="E265" s="38">
        <v>6</v>
      </c>
      <c r="F265" s="65"/>
      <c r="G265" s="35"/>
    </row>
    <row r="266" spans="1:7" ht="31.5">
      <c r="A266" s="1">
        <v>173</v>
      </c>
      <c r="B266" s="36" t="s">
        <v>201</v>
      </c>
      <c r="C266" s="38">
        <v>0</v>
      </c>
      <c r="D266" s="38">
        <v>3</v>
      </c>
      <c r="E266" s="38">
        <v>6</v>
      </c>
      <c r="F266" s="65"/>
      <c r="G266" s="35"/>
    </row>
    <row r="267" spans="1:7">
      <c r="A267" s="1">
        <v>174</v>
      </c>
      <c r="B267" s="36" t="s">
        <v>120</v>
      </c>
      <c r="C267" s="38">
        <v>0</v>
      </c>
      <c r="D267" s="38">
        <v>3</v>
      </c>
      <c r="E267" s="38">
        <v>6</v>
      </c>
      <c r="F267" s="65"/>
      <c r="G267" s="35"/>
    </row>
    <row r="268" spans="1:7" ht="31.5">
      <c r="A268" s="1">
        <v>175</v>
      </c>
      <c r="B268" s="36" t="s">
        <v>202</v>
      </c>
      <c r="C268" s="38">
        <v>0</v>
      </c>
      <c r="D268" s="38">
        <v>3</v>
      </c>
      <c r="E268" s="38">
        <v>6</v>
      </c>
      <c r="F268" s="65"/>
      <c r="G268" s="35"/>
    </row>
    <row r="269" spans="1:7">
      <c r="A269" s="1">
        <v>176</v>
      </c>
      <c r="B269" s="36" t="s">
        <v>203</v>
      </c>
      <c r="C269" s="38">
        <v>0</v>
      </c>
      <c r="D269" s="38">
        <v>3</v>
      </c>
      <c r="E269" s="38">
        <v>6</v>
      </c>
      <c r="F269" s="65"/>
      <c r="G269" s="35"/>
    </row>
    <row r="270" spans="1:7">
      <c r="A270" s="1">
        <v>177</v>
      </c>
      <c r="B270" s="36" t="s">
        <v>204</v>
      </c>
      <c r="C270" s="38">
        <v>0</v>
      </c>
      <c r="D270" s="38">
        <v>3</v>
      </c>
      <c r="E270" s="38">
        <f>IF(G270="NA",0,6)</f>
        <v>6</v>
      </c>
      <c r="F270" s="65" t="s">
        <v>47</v>
      </c>
      <c r="G270" s="35"/>
    </row>
    <row r="271" spans="1:7">
      <c r="A271" s="1">
        <v>178</v>
      </c>
      <c r="B271" s="36" t="s">
        <v>205</v>
      </c>
      <c r="C271" s="38">
        <v>0</v>
      </c>
      <c r="D271" s="38">
        <v>3</v>
      </c>
      <c r="E271" s="38">
        <v>6</v>
      </c>
      <c r="F271" s="65"/>
      <c r="G271" s="35"/>
    </row>
    <row r="272" spans="1:7">
      <c r="A272" s="1">
        <v>179</v>
      </c>
      <c r="B272" s="36" t="s">
        <v>206</v>
      </c>
      <c r="C272" s="38">
        <v>0</v>
      </c>
      <c r="D272" s="38">
        <v>3</v>
      </c>
      <c r="E272" s="38">
        <v>6</v>
      </c>
      <c r="F272" s="65"/>
      <c r="G272" s="35"/>
    </row>
    <row r="273" spans="1:7">
      <c r="B273" s="116" t="s">
        <v>207</v>
      </c>
      <c r="C273" s="116"/>
      <c r="D273" s="116"/>
      <c r="E273" s="116"/>
      <c r="F273" s="117"/>
      <c r="G273" s="118"/>
    </row>
    <row r="274" spans="1:7" ht="31.5">
      <c r="A274" s="1">
        <v>180</v>
      </c>
      <c r="B274" s="36" t="s">
        <v>208</v>
      </c>
      <c r="C274" s="38">
        <v>0</v>
      </c>
      <c r="D274" s="38">
        <v>3</v>
      </c>
      <c r="E274" s="38">
        <v>6</v>
      </c>
      <c r="F274" s="65"/>
      <c r="G274" s="35"/>
    </row>
    <row r="275" spans="1:7" ht="31.5">
      <c r="A275" s="1">
        <v>181</v>
      </c>
      <c r="B275" s="36" t="s">
        <v>209</v>
      </c>
      <c r="C275" s="38">
        <v>0</v>
      </c>
      <c r="D275" s="38">
        <v>3</v>
      </c>
      <c r="E275" s="38">
        <v>6</v>
      </c>
      <c r="F275" s="65"/>
      <c r="G275" s="35"/>
    </row>
    <row r="276" spans="1:7">
      <c r="A276" s="1">
        <v>182</v>
      </c>
      <c r="B276" s="36" t="s">
        <v>210</v>
      </c>
      <c r="C276" s="38">
        <v>0</v>
      </c>
      <c r="D276" s="38">
        <v>3</v>
      </c>
      <c r="E276" s="38">
        <f>IF(G276="NA",0,6)</f>
        <v>6</v>
      </c>
      <c r="F276" s="65" t="s">
        <v>47</v>
      </c>
      <c r="G276" s="35"/>
    </row>
    <row r="277" spans="1:7" ht="31.5">
      <c r="A277" s="1">
        <v>183</v>
      </c>
      <c r="B277" s="36" t="s">
        <v>211</v>
      </c>
      <c r="C277" s="38">
        <v>0</v>
      </c>
      <c r="D277" s="38">
        <v>3</v>
      </c>
      <c r="E277" s="38">
        <f>IF(G277="NA",0,6)</f>
        <v>6</v>
      </c>
      <c r="F277" s="65" t="s">
        <v>47</v>
      </c>
      <c r="G277" s="35"/>
    </row>
    <row r="278" spans="1:7">
      <c r="B278" s="24" t="s">
        <v>177</v>
      </c>
      <c r="C278" s="25"/>
      <c r="D278" s="25"/>
      <c r="E278" s="25"/>
      <c r="F278" s="26"/>
      <c r="G278" s="60"/>
    </row>
    <row r="279" spans="1:7" ht="31.5">
      <c r="A279" s="1">
        <v>184</v>
      </c>
      <c r="B279" s="41" t="s">
        <v>212</v>
      </c>
      <c r="C279" s="41">
        <v>0</v>
      </c>
      <c r="D279" s="41">
        <v>18</v>
      </c>
      <c r="E279" s="41">
        <v>36</v>
      </c>
      <c r="F279" s="43"/>
      <c r="G279" s="41"/>
    </row>
    <row r="280" spans="1:7">
      <c r="B280" s="119"/>
      <c r="C280" s="120"/>
      <c r="D280" s="120"/>
      <c r="E280" s="72">
        <f>SUM(E260:E279)</f>
        <v>150</v>
      </c>
      <c r="F280" s="121"/>
      <c r="G280" s="102">
        <f>SUM(G260:G279)</f>
        <v>0</v>
      </c>
    </row>
    <row r="281" spans="1:7">
      <c r="B281" s="122" t="s">
        <v>213</v>
      </c>
      <c r="C281" s="123">
        <f>29.99%*E280</f>
        <v>44.984999999999999</v>
      </c>
      <c r="D281" s="123">
        <f>59.99%*E280</f>
        <v>89.984999999999999</v>
      </c>
      <c r="E281" s="53" t="str">
        <f>IF(G280&lt;C281,"ΥΨ./ΣΥΜ.","-")</f>
        <v>ΥΨ./ΣΥΜ.</v>
      </c>
      <c r="F281" s="54" t="str">
        <f>IF(AND(G280&gt;C281,G280&lt;D281),"ΜΕΣ./ΣΥΜ.","-")</f>
        <v>-</v>
      </c>
      <c r="G281" s="55" t="str">
        <f>IF(G280&gt;D281,"ΧΑΜ./ΣΥΜ","-")</f>
        <v>-</v>
      </c>
    </row>
    <row r="282" spans="1:7" ht="69.75" customHeight="1">
      <c r="B282" s="329" t="s">
        <v>90</v>
      </c>
      <c r="C282" s="329"/>
      <c r="D282" s="329"/>
      <c r="E282" s="329"/>
      <c r="F282" s="329"/>
      <c r="G282" s="124"/>
    </row>
    <row r="283" spans="1:7">
      <c r="B283" s="105" t="s">
        <v>214</v>
      </c>
      <c r="C283" s="106"/>
      <c r="D283" s="106"/>
      <c r="E283" s="106"/>
      <c r="F283" s="107"/>
      <c r="G283" s="108"/>
    </row>
    <row r="284" spans="1:7" ht="31.5" customHeight="1">
      <c r="B284" s="330" t="s">
        <v>215</v>
      </c>
      <c r="C284" s="330"/>
      <c r="D284" s="25"/>
      <c r="E284" s="25"/>
      <c r="F284" s="26"/>
      <c r="G284" s="60"/>
    </row>
    <row r="285" spans="1:7" ht="19.5" customHeight="1">
      <c r="A285" s="1">
        <v>185</v>
      </c>
      <c r="B285" s="36" t="s">
        <v>216</v>
      </c>
      <c r="C285" s="38">
        <v>0</v>
      </c>
      <c r="D285" s="38">
        <v>3</v>
      </c>
      <c r="E285" s="38">
        <v>6</v>
      </c>
      <c r="F285" s="65"/>
      <c r="G285" s="35"/>
    </row>
    <row r="286" spans="1:7" ht="44.85" customHeight="1">
      <c r="A286" s="1">
        <v>186</v>
      </c>
      <c r="B286" s="36" t="s">
        <v>152</v>
      </c>
      <c r="C286" s="38">
        <v>0</v>
      </c>
      <c r="D286" s="38">
        <v>3</v>
      </c>
      <c r="E286" s="38">
        <v>6</v>
      </c>
      <c r="F286" s="65"/>
      <c r="G286" s="35"/>
    </row>
    <row r="287" spans="1:7" ht="31.5">
      <c r="A287" s="1">
        <v>187</v>
      </c>
      <c r="B287" s="125" t="s">
        <v>217</v>
      </c>
      <c r="C287" s="38">
        <v>0</v>
      </c>
      <c r="D287" s="38">
        <v>3</v>
      </c>
      <c r="E287" s="38">
        <v>6</v>
      </c>
      <c r="F287" s="65"/>
      <c r="G287" s="35"/>
    </row>
    <row r="288" spans="1:7" ht="29.25" customHeight="1">
      <c r="A288" s="1">
        <v>188</v>
      </c>
      <c r="B288" s="36" t="s">
        <v>125</v>
      </c>
      <c r="C288" s="282">
        <v>0</v>
      </c>
      <c r="D288" s="282">
        <v>9</v>
      </c>
      <c r="E288" s="282">
        <v>18</v>
      </c>
      <c r="F288" s="295"/>
      <c r="G288" s="278"/>
    </row>
    <row r="289" spans="1:64">
      <c r="A289" s="1">
        <v>189</v>
      </c>
      <c r="B289" s="36" t="s">
        <v>218</v>
      </c>
      <c r="C289" s="38">
        <v>0</v>
      </c>
      <c r="D289" s="38">
        <v>3</v>
      </c>
      <c r="E289" s="38">
        <f>IF(G289="NA",0,6)</f>
        <v>6</v>
      </c>
      <c r="F289" s="65" t="s">
        <v>47</v>
      </c>
      <c r="G289" s="35"/>
    </row>
    <row r="290" spans="1:64">
      <c r="A290" s="1">
        <v>190</v>
      </c>
      <c r="B290" s="36" t="s">
        <v>120</v>
      </c>
      <c r="C290" s="38">
        <v>0</v>
      </c>
      <c r="D290" s="38">
        <v>3</v>
      </c>
      <c r="E290" s="38">
        <v>6</v>
      </c>
      <c r="F290" s="65"/>
      <c r="G290" s="35"/>
    </row>
    <row r="291" spans="1:64" ht="28.5" customHeight="1">
      <c r="A291" s="1">
        <v>191</v>
      </c>
      <c r="B291" s="36" t="s">
        <v>219</v>
      </c>
      <c r="C291" s="38">
        <v>0</v>
      </c>
      <c r="D291" s="38">
        <v>3</v>
      </c>
      <c r="E291" s="38">
        <v>6</v>
      </c>
      <c r="F291" s="65"/>
      <c r="G291" s="35"/>
    </row>
    <row r="292" spans="1:64">
      <c r="A292" s="1">
        <v>192</v>
      </c>
      <c r="B292" s="36" t="s">
        <v>220</v>
      </c>
      <c r="C292" s="38">
        <v>0</v>
      </c>
      <c r="D292" s="38">
        <v>3</v>
      </c>
      <c r="E292" s="38">
        <v>6</v>
      </c>
      <c r="F292" s="65"/>
      <c r="G292" s="35"/>
    </row>
    <row r="293" spans="1:64">
      <c r="A293" s="1">
        <v>193</v>
      </c>
      <c r="B293" s="36" t="s">
        <v>221</v>
      </c>
      <c r="C293" s="38">
        <v>0</v>
      </c>
      <c r="D293" s="38">
        <v>3</v>
      </c>
      <c r="E293" s="38">
        <v>6</v>
      </c>
      <c r="F293" s="65"/>
      <c r="G293" s="35"/>
    </row>
    <row r="294" spans="1:64" ht="53.25" customHeight="1">
      <c r="A294" s="1">
        <v>194</v>
      </c>
      <c r="B294" s="287" t="s">
        <v>154</v>
      </c>
      <c r="C294" s="38">
        <v>0</v>
      </c>
      <c r="D294" s="38">
        <v>9</v>
      </c>
      <c r="E294" s="38">
        <v>18</v>
      </c>
      <c r="F294" s="65"/>
      <c r="G294" s="35"/>
    </row>
    <row r="295" spans="1:64" ht="31.5">
      <c r="A295" s="1">
        <v>195</v>
      </c>
      <c r="B295" s="281" t="s">
        <v>222</v>
      </c>
      <c r="C295" s="38">
        <v>0</v>
      </c>
      <c r="D295" s="38">
        <v>9</v>
      </c>
      <c r="E295" s="38">
        <v>18</v>
      </c>
      <c r="F295" s="65"/>
      <c r="G295" s="35">
        <v>9</v>
      </c>
    </row>
    <row r="296" spans="1:64" ht="34.5" customHeight="1" thickBot="1">
      <c r="A296" s="1">
        <v>196</v>
      </c>
      <c r="B296" s="283" t="s">
        <v>549</v>
      </c>
      <c r="C296" s="38">
        <v>0</v>
      </c>
      <c r="D296" s="38">
        <v>18</v>
      </c>
      <c r="E296" s="38">
        <v>36</v>
      </c>
      <c r="F296" s="65"/>
      <c r="G296" s="35"/>
    </row>
    <row r="297" spans="1:64" ht="19.5" customHeight="1" thickBot="1">
      <c r="A297" s="1">
        <v>197</v>
      </c>
      <c r="B297" s="275" t="s">
        <v>129</v>
      </c>
      <c r="C297" s="90">
        <v>0</v>
      </c>
      <c r="D297" s="90">
        <v>3</v>
      </c>
      <c r="E297" s="90">
        <v>6</v>
      </c>
      <c r="F297" s="34"/>
      <c r="G297" s="35"/>
    </row>
    <row r="298" spans="1:64" ht="32.25" thickBot="1">
      <c r="A298" s="1">
        <v>198</v>
      </c>
      <c r="B298" s="36" t="s">
        <v>223</v>
      </c>
      <c r="C298" s="38">
        <v>0</v>
      </c>
      <c r="D298" s="38">
        <v>3</v>
      </c>
      <c r="E298" s="38">
        <v>6</v>
      </c>
      <c r="F298" s="65"/>
      <c r="G298" s="35"/>
    </row>
    <row r="299" spans="1:64" ht="64.5" customHeight="1">
      <c r="B299" s="104" t="s">
        <v>90</v>
      </c>
      <c r="C299" s="126"/>
      <c r="D299" s="126"/>
      <c r="E299" s="126"/>
      <c r="F299" s="127"/>
      <c r="G299" s="64"/>
    </row>
    <row r="300" spans="1:64">
      <c r="B300" s="24" t="s">
        <v>177</v>
      </c>
      <c r="C300" s="25"/>
      <c r="D300" s="25"/>
      <c r="E300" s="25"/>
      <c r="F300" s="26"/>
      <c r="G300" s="60"/>
    </row>
    <row r="301" spans="1:64">
      <c r="A301" s="1">
        <v>199</v>
      </c>
      <c r="B301" s="36" t="s">
        <v>77</v>
      </c>
      <c r="C301" s="36">
        <v>0</v>
      </c>
      <c r="D301" s="36">
        <v>3</v>
      </c>
      <c r="E301" s="36">
        <v>6</v>
      </c>
      <c r="F301" s="65"/>
      <c r="G301" s="36"/>
    </row>
    <row r="302" spans="1:64">
      <c r="A302" s="1">
        <v>200</v>
      </c>
      <c r="B302" s="36" t="s">
        <v>224</v>
      </c>
      <c r="C302" s="38">
        <v>0</v>
      </c>
      <c r="D302" s="38">
        <v>3</v>
      </c>
      <c r="E302" s="38">
        <v>6</v>
      </c>
      <c r="F302" s="65"/>
      <c r="G302" s="36"/>
    </row>
    <row r="303" spans="1:64" s="279" customFormat="1">
      <c r="A303" s="296"/>
      <c r="B303" s="297"/>
      <c r="C303" s="301"/>
      <c r="D303" s="301"/>
      <c r="E303" s="299">
        <f>SUM(E285:E302)</f>
        <v>162</v>
      </c>
      <c r="F303" s="302"/>
      <c r="G303" s="300">
        <f>SUM(G285:G302)</f>
        <v>9</v>
      </c>
      <c r="H303" s="298"/>
      <c r="I303" s="298"/>
      <c r="J303" s="298"/>
      <c r="K303" s="298"/>
      <c r="L303" s="298"/>
      <c r="M303" s="298"/>
      <c r="N303" s="298"/>
      <c r="O303" s="298"/>
      <c r="P303" s="298"/>
      <c r="Q303" s="298"/>
      <c r="R303" s="298"/>
      <c r="S303" s="298"/>
      <c r="T303" s="298"/>
      <c r="U303" s="298"/>
      <c r="V303" s="298"/>
      <c r="W303" s="298"/>
      <c r="X303" s="298"/>
      <c r="Y303" s="298"/>
      <c r="Z303" s="298"/>
      <c r="AA303" s="298"/>
      <c r="AB303" s="298"/>
      <c r="AC303" s="298"/>
      <c r="AD303" s="298"/>
      <c r="AE303" s="298"/>
      <c r="AF303" s="298"/>
      <c r="AG303" s="298"/>
      <c r="AH303" s="298"/>
      <c r="AI303" s="298"/>
      <c r="AJ303" s="298"/>
      <c r="AK303" s="298"/>
      <c r="AL303" s="298"/>
      <c r="AM303" s="298"/>
      <c r="AN303" s="298"/>
      <c r="AO303" s="298"/>
      <c r="AP303" s="298"/>
      <c r="AQ303" s="298"/>
      <c r="AR303" s="298"/>
      <c r="AS303" s="298"/>
      <c r="AT303" s="298"/>
      <c r="AU303" s="298"/>
      <c r="AV303" s="298"/>
      <c r="AW303" s="298"/>
      <c r="AX303" s="298"/>
      <c r="AY303" s="298"/>
      <c r="AZ303" s="298"/>
      <c r="BA303" s="298"/>
      <c r="BB303" s="298"/>
      <c r="BC303" s="298"/>
      <c r="BD303" s="298"/>
      <c r="BE303" s="298"/>
      <c r="BF303" s="298"/>
      <c r="BG303" s="298"/>
      <c r="BH303" s="298"/>
      <c r="BI303" s="298"/>
      <c r="BJ303" s="298"/>
      <c r="BK303" s="298"/>
      <c r="BL303" s="298"/>
    </row>
    <row r="304" spans="1:64">
      <c r="B304" s="51" t="s">
        <v>225</v>
      </c>
      <c r="C304" s="52">
        <f>29.99%*E303</f>
        <v>48.583799999999997</v>
      </c>
      <c r="D304" s="52">
        <f>59.99%*E303</f>
        <v>97.183800000000005</v>
      </c>
      <c r="E304" s="53" t="str">
        <f>IF(G303&lt;C304,"ΥΨ./ΣΥΜ.","-")</f>
        <v>ΥΨ./ΣΥΜ.</v>
      </c>
      <c r="F304" s="54" t="str">
        <f>IF(AND(G303&gt;C304,G303&lt;D304),"ΜΕΣ./ΣΥΜ.","-")</f>
        <v>-</v>
      </c>
      <c r="G304" s="55" t="str">
        <f>IF(G303&gt;D304,"ΧΑΜ./ΣΥΜ","-")</f>
        <v>-</v>
      </c>
    </row>
    <row r="305" spans="1:64" ht="60" customHeight="1">
      <c r="B305" s="325" t="s">
        <v>176</v>
      </c>
      <c r="C305" s="325"/>
      <c r="D305" s="325"/>
      <c r="E305" s="325"/>
      <c r="F305" s="325"/>
      <c r="G305" s="64"/>
    </row>
    <row r="306" spans="1:64" ht="24.75" customHeight="1">
      <c r="B306" s="105" t="s">
        <v>226</v>
      </c>
      <c r="C306" s="106"/>
      <c r="D306" s="106"/>
      <c r="E306" s="106"/>
      <c r="F306" s="106"/>
      <c r="G306" s="108"/>
    </row>
    <row r="307" spans="1:64">
      <c r="A307" s="78"/>
      <c r="B307" s="129" t="s">
        <v>551</v>
      </c>
      <c r="C307" s="130"/>
      <c r="D307" s="130"/>
      <c r="E307" s="130"/>
      <c r="F307" s="131"/>
      <c r="G307" s="132"/>
      <c r="H307" s="67"/>
      <c r="I307" s="67"/>
      <c r="J307" s="67"/>
      <c r="K307" s="67"/>
      <c r="L307" s="67"/>
      <c r="M307" s="67"/>
      <c r="N307" s="67"/>
      <c r="O307" s="67"/>
      <c r="P307" s="67"/>
      <c r="Q307" s="67"/>
      <c r="R307" s="67"/>
      <c r="S307" s="67"/>
      <c r="T307" s="67"/>
      <c r="U307" s="67"/>
      <c r="V307" s="67"/>
      <c r="W307" s="67"/>
      <c r="X307" s="67"/>
      <c r="Y307" s="67"/>
      <c r="Z307" s="67"/>
      <c r="AA307" s="67"/>
      <c r="AB307" s="67"/>
      <c r="AC307" s="67"/>
      <c r="AD307" s="67"/>
      <c r="AE307" s="67"/>
      <c r="AF307" s="67"/>
      <c r="AG307" s="67"/>
      <c r="AH307" s="67"/>
      <c r="AI307" s="67"/>
      <c r="AJ307" s="67"/>
      <c r="AK307" s="67"/>
      <c r="AL307" s="67"/>
      <c r="AM307" s="67"/>
      <c r="AN307" s="67"/>
      <c r="AO307" s="67"/>
      <c r="AP307" s="67"/>
      <c r="AQ307" s="67"/>
      <c r="AR307" s="67"/>
      <c r="AS307" s="67"/>
      <c r="AT307" s="67"/>
      <c r="AU307" s="67"/>
      <c r="AV307" s="67"/>
      <c r="AW307" s="67"/>
      <c r="AX307" s="67"/>
      <c r="AY307" s="67"/>
      <c r="AZ307" s="67"/>
      <c r="BA307" s="67"/>
      <c r="BB307" s="67"/>
      <c r="BC307" s="67"/>
      <c r="BD307" s="67"/>
      <c r="BE307" s="67"/>
      <c r="BF307" s="67"/>
      <c r="BG307" s="67"/>
      <c r="BH307" s="67"/>
      <c r="BI307" s="67"/>
      <c r="BJ307" s="67"/>
      <c r="BK307" s="67"/>
      <c r="BL307" s="67"/>
    </row>
    <row r="308" spans="1:64" ht="31.5" customHeight="1">
      <c r="B308" s="24" t="s">
        <v>228</v>
      </c>
      <c r="C308" s="25"/>
      <c r="D308" s="25"/>
      <c r="E308" s="25"/>
      <c r="F308" s="26"/>
      <c r="G308" s="60"/>
    </row>
    <row r="309" spans="1:64" ht="69" customHeight="1">
      <c r="A309" s="1">
        <v>201</v>
      </c>
      <c r="B309" s="32" t="s">
        <v>229</v>
      </c>
      <c r="C309" s="33">
        <v>0</v>
      </c>
      <c r="D309" s="33">
        <v>3</v>
      </c>
      <c r="E309" s="33">
        <f>IF(G309="NA",0,6)</f>
        <v>6</v>
      </c>
      <c r="F309" s="34" t="s">
        <v>47</v>
      </c>
      <c r="G309" s="35"/>
    </row>
    <row r="310" spans="1:64" ht="45.4" customHeight="1">
      <c r="A310" s="1">
        <v>202</v>
      </c>
      <c r="B310" s="32" t="s">
        <v>230</v>
      </c>
      <c r="C310" s="33">
        <v>0</v>
      </c>
      <c r="D310" s="33">
        <v>3</v>
      </c>
      <c r="E310" s="33">
        <v>6</v>
      </c>
      <c r="F310" s="34"/>
      <c r="G310" s="35"/>
    </row>
    <row r="311" spans="1:64" ht="34.35" customHeight="1">
      <c r="A311" s="1">
        <v>203</v>
      </c>
      <c r="B311" s="36" t="s">
        <v>231</v>
      </c>
      <c r="C311" s="38">
        <v>0</v>
      </c>
      <c r="D311" s="38">
        <v>3</v>
      </c>
      <c r="E311" s="33">
        <v>6</v>
      </c>
      <c r="F311" s="65"/>
      <c r="G311" s="35"/>
    </row>
    <row r="312" spans="1:64" ht="31.5">
      <c r="A312" s="1">
        <v>204</v>
      </c>
      <c r="B312" s="36" t="s">
        <v>232</v>
      </c>
      <c r="C312" s="38">
        <v>0</v>
      </c>
      <c r="D312" s="38">
        <v>3</v>
      </c>
      <c r="E312" s="33">
        <v>6</v>
      </c>
      <c r="F312" s="65"/>
      <c r="G312" s="35"/>
    </row>
    <row r="313" spans="1:64">
      <c r="A313" s="1">
        <v>205</v>
      </c>
      <c r="B313" s="36" t="s">
        <v>233</v>
      </c>
      <c r="C313" s="38">
        <v>0</v>
      </c>
      <c r="D313" s="38">
        <v>3</v>
      </c>
      <c r="E313" s="90">
        <f>IF(G313="NA",0,6)</f>
        <v>6</v>
      </c>
      <c r="F313" s="65" t="s">
        <v>47</v>
      </c>
      <c r="G313" s="35"/>
    </row>
    <row r="314" spans="1:64">
      <c r="A314" s="1">
        <v>206</v>
      </c>
      <c r="B314" s="32" t="s">
        <v>234</v>
      </c>
      <c r="C314" s="33">
        <v>0</v>
      </c>
      <c r="D314" s="33">
        <v>3</v>
      </c>
      <c r="E314" s="33">
        <v>6</v>
      </c>
      <c r="F314" s="34"/>
      <c r="G314" s="35"/>
    </row>
    <row r="315" spans="1:64" ht="31.5">
      <c r="A315" s="1">
        <v>207</v>
      </c>
      <c r="B315" s="32" t="s">
        <v>235</v>
      </c>
      <c r="C315" s="33">
        <v>0</v>
      </c>
      <c r="D315" s="33">
        <v>3</v>
      </c>
      <c r="E315" s="33">
        <v>6</v>
      </c>
      <c r="F315" s="34"/>
      <c r="G315" s="35"/>
    </row>
    <row r="316" spans="1:64">
      <c r="A316" s="1">
        <v>208</v>
      </c>
      <c r="B316" s="32" t="s">
        <v>236</v>
      </c>
      <c r="C316" s="33">
        <v>0</v>
      </c>
      <c r="D316" s="33">
        <v>3</v>
      </c>
      <c r="E316" s="33">
        <v>6</v>
      </c>
      <c r="F316" s="34"/>
      <c r="G316" s="35"/>
    </row>
    <row r="317" spans="1:64">
      <c r="A317" s="1">
        <v>209</v>
      </c>
      <c r="B317" s="32" t="s">
        <v>237</v>
      </c>
      <c r="C317" s="33">
        <v>0</v>
      </c>
      <c r="D317" s="33">
        <v>3</v>
      </c>
      <c r="E317" s="33">
        <v>6</v>
      </c>
      <c r="F317" s="34"/>
      <c r="G317" s="35"/>
    </row>
    <row r="318" spans="1:64" ht="31.5">
      <c r="A318" s="1">
        <v>210</v>
      </c>
      <c r="B318" s="32" t="s">
        <v>238</v>
      </c>
      <c r="C318" s="33">
        <v>0</v>
      </c>
      <c r="D318" s="33">
        <v>3</v>
      </c>
      <c r="E318" s="33">
        <v>6</v>
      </c>
      <c r="F318" s="34"/>
      <c r="G318" s="35"/>
    </row>
    <row r="319" spans="1:64">
      <c r="A319" s="1">
        <v>211</v>
      </c>
      <c r="B319" s="32" t="s">
        <v>239</v>
      </c>
      <c r="C319" s="33">
        <v>0</v>
      </c>
      <c r="D319" s="33">
        <v>3</v>
      </c>
      <c r="E319" s="33">
        <v>6</v>
      </c>
      <c r="F319" s="34"/>
      <c r="G319" s="35"/>
    </row>
    <row r="320" spans="1:64" ht="17.25" customHeight="1">
      <c r="A320" s="1">
        <v>212</v>
      </c>
      <c r="B320" s="32" t="s">
        <v>240</v>
      </c>
      <c r="C320" s="33">
        <v>0</v>
      </c>
      <c r="D320" s="33">
        <v>3</v>
      </c>
      <c r="E320" s="33">
        <v>6</v>
      </c>
      <c r="F320" s="34"/>
      <c r="G320" s="35"/>
    </row>
    <row r="321" spans="1:7">
      <c r="B321" s="129" t="s">
        <v>552</v>
      </c>
      <c r="C321" s="130"/>
      <c r="D321" s="130"/>
      <c r="E321" s="130"/>
      <c r="F321" s="130"/>
      <c r="G321" s="132"/>
    </row>
    <row r="322" spans="1:7" ht="32.25" thickBot="1">
      <c r="A322" s="1">
        <v>213</v>
      </c>
      <c r="B322" s="36" t="s">
        <v>242</v>
      </c>
      <c r="C322" s="38">
        <v>0</v>
      </c>
      <c r="D322" s="38">
        <v>3</v>
      </c>
      <c r="E322" s="38">
        <v>6</v>
      </c>
      <c r="F322" s="65"/>
      <c r="G322" s="35"/>
    </row>
    <row r="323" spans="1:7" ht="32.25" thickBot="1">
      <c r="A323" s="1">
        <v>214</v>
      </c>
      <c r="B323" s="36" t="s">
        <v>243</v>
      </c>
      <c r="C323" s="38">
        <v>0</v>
      </c>
      <c r="D323" s="38">
        <v>3</v>
      </c>
      <c r="E323" s="38">
        <v>6</v>
      </c>
      <c r="F323" s="65"/>
      <c r="G323" s="35"/>
    </row>
    <row r="324" spans="1:7" ht="16.5" thickBot="1">
      <c r="A324" s="1">
        <v>215</v>
      </c>
      <c r="B324" s="36" t="s">
        <v>244</v>
      </c>
      <c r="C324" s="38">
        <v>0</v>
      </c>
      <c r="D324" s="38">
        <v>3</v>
      </c>
      <c r="E324" s="38">
        <v>6</v>
      </c>
      <c r="F324" s="65"/>
      <c r="G324" s="35"/>
    </row>
    <row r="325" spans="1:7" ht="32.25" thickBot="1">
      <c r="A325" s="1">
        <v>216</v>
      </c>
      <c r="B325" s="125" t="s">
        <v>245</v>
      </c>
      <c r="C325" s="38">
        <v>0</v>
      </c>
      <c r="D325" s="38">
        <v>3</v>
      </c>
      <c r="E325" s="38">
        <v>6</v>
      </c>
      <c r="F325" s="65"/>
      <c r="G325" s="35"/>
    </row>
    <row r="326" spans="1:7" ht="40.5" customHeight="1" thickBot="1">
      <c r="B326" s="104" t="s">
        <v>176</v>
      </c>
      <c r="C326" s="126"/>
      <c r="D326" s="126"/>
      <c r="E326" s="126"/>
      <c r="F326" s="133"/>
      <c r="G326" s="35"/>
    </row>
    <row r="327" spans="1:7">
      <c r="B327" s="129" t="s">
        <v>553</v>
      </c>
      <c r="C327" s="130"/>
      <c r="D327" s="130"/>
      <c r="E327" s="130"/>
      <c r="F327" s="130"/>
      <c r="G327" s="132"/>
    </row>
    <row r="328" spans="1:7" ht="16.5" thickBot="1">
      <c r="A328" s="1">
        <v>217</v>
      </c>
      <c r="B328" s="36" t="s">
        <v>247</v>
      </c>
      <c r="C328" s="38">
        <v>0</v>
      </c>
      <c r="D328" s="38">
        <v>3</v>
      </c>
      <c r="E328" s="38">
        <v>6</v>
      </c>
      <c r="F328" s="65"/>
      <c r="G328" s="35"/>
    </row>
    <row r="329" spans="1:7" ht="32.25" thickBot="1">
      <c r="A329" s="1">
        <v>218</v>
      </c>
      <c r="B329" s="36" t="s">
        <v>248</v>
      </c>
      <c r="C329" s="38">
        <v>0</v>
      </c>
      <c r="D329" s="38">
        <v>3</v>
      </c>
      <c r="E329" s="38">
        <v>6</v>
      </c>
      <c r="F329" s="65"/>
      <c r="G329" s="35"/>
    </row>
    <row r="330" spans="1:7" ht="36.75" customHeight="1" thickBot="1">
      <c r="A330" s="1">
        <v>219</v>
      </c>
      <c r="B330" s="134" t="s">
        <v>249</v>
      </c>
      <c r="C330" s="33">
        <v>0</v>
      </c>
      <c r="D330" s="33">
        <v>3</v>
      </c>
      <c r="E330" s="33">
        <v>6</v>
      </c>
      <c r="F330" s="135"/>
      <c r="G330" s="35"/>
    </row>
    <row r="331" spans="1:7" ht="16.5" thickBot="1">
      <c r="B331" s="46"/>
      <c r="C331" s="47"/>
      <c r="D331" s="47"/>
      <c r="E331" s="70">
        <f>SUM(E309:E330)</f>
        <v>114</v>
      </c>
      <c r="F331" s="49"/>
      <c r="G331" s="136">
        <f>SUM(G309:G330)</f>
        <v>0</v>
      </c>
    </row>
    <row r="332" spans="1:7">
      <c r="B332" s="137" t="s">
        <v>250</v>
      </c>
      <c r="C332" s="47">
        <f>29.99%*E331</f>
        <v>34.188600000000001</v>
      </c>
      <c r="D332" s="47">
        <f>59.99%*E331</f>
        <v>68.388599999999997</v>
      </c>
      <c r="E332" s="53" t="str">
        <f>IF(G331&lt;C332,"ΥΨ./ΣΥΜ.","-")</f>
        <v>ΥΨ./ΣΥΜ.</v>
      </c>
      <c r="F332" s="54" t="str">
        <f>IF(AND(G331&gt;C332,G331&lt;D332),"ΜΕΣ./ΣΥΜ.","-")</f>
        <v>-</v>
      </c>
      <c r="G332" s="55" t="str">
        <f>IF(G331&gt;D332,"ΧΑΜ./ΣΥΜ","-")</f>
        <v>-</v>
      </c>
    </row>
    <row r="333" spans="1:7" ht="65.25" customHeight="1">
      <c r="B333" s="331" t="s">
        <v>90</v>
      </c>
      <c r="C333" s="331"/>
      <c r="D333" s="331"/>
      <c r="E333" s="331"/>
      <c r="F333" s="331"/>
      <c r="G333" s="35"/>
    </row>
    <row r="334" spans="1:7">
      <c r="B334" s="138" t="s">
        <v>251</v>
      </c>
      <c r="C334" s="139"/>
      <c r="D334" s="139"/>
      <c r="E334" s="139"/>
      <c r="F334" s="139"/>
      <c r="G334" s="108"/>
    </row>
    <row r="335" spans="1:7" ht="32.25" customHeight="1">
      <c r="A335" s="1">
        <v>220</v>
      </c>
      <c r="B335" s="32" t="s">
        <v>252</v>
      </c>
      <c r="C335" s="140" t="s">
        <v>253</v>
      </c>
      <c r="D335" s="141" t="s">
        <v>254</v>
      </c>
      <c r="E335" s="141"/>
      <c r="F335" s="63"/>
      <c r="G335" s="35"/>
    </row>
    <row r="336" spans="1:7" ht="31.5">
      <c r="A336" s="1">
        <v>221</v>
      </c>
      <c r="B336" s="32" t="s">
        <v>255</v>
      </c>
      <c r="C336" s="33">
        <v>0</v>
      </c>
      <c r="D336" s="33">
        <v>18</v>
      </c>
      <c r="E336" s="135">
        <f>IF(G336="NA",0,36)</f>
        <v>36</v>
      </c>
      <c r="F336" s="34" t="s">
        <v>47</v>
      </c>
      <c r="G336" s="35"/>
    </row>
    <row r="337" spans="1:7" ht="47.25">
      <c r="A337" s="1">
        <v>222</v>
      </c>
      <c r="B337" s="32" t="s">
        <v>256</v>
      </c>
      <c r="C337" s="33">
        <v>0</v>
      </c>
      <c r="D337" s="33">
        <v>3</v>
      </c>
      <c r="E337" s="135">
        <f>IF(G337="NA",0,6)</f>
        <v>6</v>
      </c>
      <c r="F337" s="34" t="s">
        <v>47</v>
      </c>
      <c r="G337" s="35"/>
    </row>
    <row r="338" spans="1:7" ht="47.25">
      <c r="A338" s="1">
        <v>223</v>
      </c>
      <c r="B338" s="32" t="s">
        <v>257</v>
      </c>
      <c r="C338" s="33">
        <v>0</v>
      </c>
      <c r="D338" s="33">
        <v>18</v>
      </c>
      <c r="E338" s="135">
        <f>IF(G338="NA",0,36)</f>
        <v>36</v>
      </c>
      <c r="F338" s="34" t="s">
        <v>47</v>
      </c>
      <c r="G338" s="35"/>
    </row>
    <row r="339" spans="1:7" ht="77.849999999999994" customHeight="1">
      <c r="A339" s="1">
        <v>224</v>
      </c>
      <c r="B339" s="36" t="s">
        <v>258</v>
      </c>
      <c r="C339" s="140" t="s">
        <v>259</v>
      </c>
      <c r="D339" s="141" t="s">
        <v>260</v>
      </c>
      <c r="E339" s="141"/>
      <c r="F339" s="63"/>
      <c r="G339" s="35"/>
    </row>
    <row r="340" spans="1:7" ht="69" customHeight="1">
      <c r="A340" s="1">
        <v>225</v>
      </c>
      <c r="B340" s="36" t="s">
        <v>261</v>
      </c>
      <c r="C340" s="38">
        <v>0</v>
      </c>
      <c r="D340" s="38">
        <v>9</v>
      </c>
      <c r="E340" s="38">
        <v>18</v>
      </c>
      <c r="F340" s="65"/>
      <c r="G340" s="35"/>
    </row>
    <row r="341" spans="1:7" ht="32.25" thickBot="1">
      <c r="A341" s="1">
        <v>226</v>
      </c>
      <c r="B341" s="32" t="s">
        <v>262</v>
      </c>
      <c r="C341" s="140" t="s">
        <v>263</v>
      </c>
      <c r="D341" s="141" t="s">
        <v>254</v>
      </c>
      <c r="E341" s="141"/>
      <c r="F341" s="63"/>
      <c r="G341" s="35"/>
    </row>
    <row r="342" spans="1:7" ht="32.25" thickBot="1">
      <c r="A342" s="1">
        <v>227</v>
      </c>
      <c r="B342" s="32" t="s">
        <v>264</v>
      </c>
      <c r="C342" s="89">
        <v>0</v>
      </c>
      <c r="D342" s="89">
        <v>18</v>
      </c>
      <c r="E342" s="89">
        <v>36</v>
      </c>
      <c r="F342" s="34"/>
      <c r="G342" s="35"/>
    </row>
    <row r="343" spans="1:7" ht="32.25" thickBot="1">
      <c r="A343" s="1">
        <v>228</v>
      </c>
      <c r="B343" s="32" t="s">
        <v>265</v>
      </c>
      <c r="C343" s="33">
        <v>0</v>
      </c>
      <c r="D343" s="33">
        <v>3</v>
      </c>
      <c r="E343" s="33">
        <v>6</v>
      </c>
      <c r="F343" s="34"/>
      <c r="G343" s="35"/>
    </row>
    <row r="344" spans="1:7" ht="31.5">
      <c r="A344" s="1">
        <v>229</v>
      </c>
      <c r="B344" s="32" t="s">
        <v>266</v>
      </c>
      <c r="C344" s="33">
        <v>0</v>
      </c>
      <c r="D344" s="33">
        <v>3</v>
      </c>
      <c r="E344" s="33">
        <v>6</v>
      </c>
      <c r="F344" s="34"/>
      <c r="G344" s="35"/>
    </row>
    <row r="345" spans="1:7">
      <c r="A345" s="1">
        <v>230</v>
      </c>
      <c r="B345" s="36" t="s">
        <v>267</v>
      </c>
      <c r="C345" s="38">
        <v>0</v>
      </c>
      <c r="D345" s="38">
        <v>18</v>
      </c>
      <c r="E345" s="38">
        <v>36</v>
      </c>
      <c r="F345" s="65"/>
      <c r="G345" s="35"/>
    </row>
    <row r="346" spans="1:7">
      <c r="B346" s="46"/>
      <c r="C346" s="47"/>
      <c r="D346" s="47"/>
      <c r="E346" s="70">
        <f>SUM(E336:E345)</f>
        <v>180</v>
      </c>
      <c r="F346" s="49"/>
      <c r="G346" s="136">
        <f>SUM(G336:G344)</f>
        <v>0</v>
      </c>
    </row>
    <row r="347" spans="1:7">
      <c r="B347" s="51" t="s">
        <v>268</v>
      </c>
      <c r="C347" s="52">
        <f>29.99%*E346</f>
        <v>53.981999999999999</v>
      </c>
      <c r="D347" s="52">
        <f>59.99%*E346</f>
        <v>107.982</v>
      </c>
      <c r="E347" s="53" t="str">
        <f>IF(G346&lt;C347,"ΥΨ./ΣΥΜ.","-")</f>
        <v>ΥΨ./ΣΥΜ.</v>
      </c>
      <c r="F347" s="54" t="str">
        <f>IF(AND(G346&gt;C347,G346&lt;D347),"ΜΕΣ./ΣΥΜ.","-")</f>
        <v>-</v>
      </c>
      <c r="G347" s="142" t="str">
        <f>IF(G346&gt;D347,"ΧΑΜ./ΣΥΜ","-")</f>
        <v>-</v>
      </c>
    </row>
    <row r="348" spans="1:7" ht="66" customHeight="1">
      <c r="B348" s="325" t="s">
        <v>90</v>
      </c>
      <c r="C348" s="325"/>
      <c r="D348" s="325"/>
      <c r="E348" s="325"/>
      <c r="F348" s="325"/>
      <c r="G348" s="64"/>
    </row>
    <row r="349" spans="1:7">
      <c r="B349" s="20" t="s">
        <v>269</v>
      </c>
      <c r="C349" s="143"/>
      <c r="D349" s="21"/>
      <c r="E349" s="21"/>
      <c r="F349" s="22"/>
      <c r="G349" s="108"/>
    </row>
    <row r="350" spans="1:7">
      <c r="B350" s="144" t="s">
        <v>270</v>
      </c>
      <c r="C350" s="145"/>
      <c r="D350" s="145"/>
      <c r="E350" s="145"/>
      <c r="F350" s="146"/>
      <c r="G350" s="147"/>
    </row>
    <row r="351" spans="1:7">
      <c r="A351" s="1">
        <v>231</v>
      </c>
      <c r="B351" s="32" t="s">
        <v>271</v>
      </c>
      <c r="C351" s="33">
        <v>0</v>
      </c>
      <c r="D351" s="33">
        <v>36</v>
      </c>
      <c r="E351" s="33">
        <v>72</v>
      </c>
      <c r="F351" s="34"/>
      <c r="G351" s="35"/>
    </row>
    <row r="352" spans="1:7">
      <c r="A352" s="1">
        <v>232</v>
      </c>
      <c r="B352" s="32" t="s">
        <v>272</v>
      </c>
      <c r="C352" s="33">
        <v>0</v>
      </c>
      <c r="D352" s="33">
        <v>9</v>
      </c>
      <c r="E352" s="33">
        <v>18</v>
      </c>
      <c r="F352" s="34"/>
      <c r="G352" s="35"/>
    </row>
    <row r="353" spans="1:7">
      <c r="B353" s="144" t="s">
        <v>273</v>
      </c>
      <c r="C353" s="145"/>
      <c r="D353" s="145"/>
      <c r="E353" s="145"/>
      <c r="F353" s="146"/>
      <c r="G353" s="147"/>
    </row>
    <row r="354" spans="1:7">
      <c r="A354" s="1">
        <v>233</v>
      </c>
      <c r="B354" s="32" t="s">
        <v>274</v>
      </c>
      <c r="C354" s="33">
        <v>0</v>
      </c>
      <c r="D354" s="33">
        <v>18</v>
      </c>
      <c r="E354" s="33">
        <v>36</v>
      </c>
      <c r="F354" s="34"/>
      <c r="G354" s="35"/>
    </row>
    <row r="355" spans="1:7" ht="26.65" customHeight="1">
      <c r="A355" s="1">
        <v>234</v>
      </c>
      <c r="B355" s="32" t="s">
        <v>275</v>
      </c>
      <c r="C355" s="33">
        <v>0</v>
      </c>
      <c r="D355" s="33">
        <v>9</v>
      </c>
      <c r="E355" s="33">
        <v>18</v>
      </c>
      <c r="F355" s="34"/>
      <c r="G355" s="35"/>
    </row>
    <row r="356" spans="1:7">
      <c r="B356" s="144" t="s">
        <v>276</v>
      </c>
      <c r="C356" s="145"/>
      <c r="D356" s="145"/>
      <c r="E356" s="145"/>
      <c r="F356" s="145"/>
      <c r="G356" s="147"/>
    </row>
    <row r="357" spans="1:7" ht="31.5">
      <c r="A357" s="1">
        <v>235</v>
      </c>
      <c r="B357" s="32" t="s">
        <v>277</v>
      </c>
      <c r="C357" s="33">
        <v>0</v>
      </c>
      <c r="D357" s="33">
        <v>9</v>
      </c>
      <c r="E357" s="33">
        <f>IF(G357="NA",0,18)</f>
        <v>18</v>
      </c>
      <c r="F357" s="34" t="s">
        <v>47</v>
      </c>
      <c r="G357" s="69"/>
    </row>
    <row r="358" spans="1:7">
      <c r="B358" s="46"/>
      <c r="C358" s="47"/>
      <c r="D358" s="47"/>
      <c r="E358" s="70">
        <f>SUM(E351:E357)</f>
        <v>162</v>
      </c>
      <c r="F358" s="49"/>
      <c r="G358" s="136">
        <f>SUM(G351:G357)</f>
        <v>0</v>
      </c>
    </row>
    <row r="359" spans="1:7">
      <c r="B359" s="51" t="s">
        <v>278</v>
      </c>
      <c r="C359" s="52">
        <f>29.99%*E358</f>
        <v>48.583799999999997</v>
      </c>
      <c r="D359" s="52">
        <f>69.9%*E358</f>
        <v>113.23800000000001</v>
      </c>
      <c r="E359" s="53" t="str">
        <f>IF(G358&lt;C359,"ΥΨ./ΣΥΜ.","-")</f>
        <v>ΥΨ./ΣΥΜ.</v>
      </c>
      <c r="F359" s="54" t="str">
        <f>IF(AND(G358&gt;C359,G358&lt;D359),"ΜΕΣ./ΣΥΜ.","-")</f>
        <v>-</v>
      </c>
      <c r="G359" s="55" t="str">
        <f>IF(G358&gt;D359,"ΧΑΜ./ΣΥΜ","-")</f>
        <v>-</v>
      </c>
    </row>
    <row r="360" spans="1:7">
      <c r="B360" s="148" t="s">
        <v>279</v>
      </c>
      <c r="C360" s="324" t="str">
        <f>IF(G98=72,"ΑΜΕΣΗ ΔΙΑΚΟΠΗ ΣΦΑΓΗΣ",IF(G98=72,"ΑΜΕΣΗ ΔΙΑΚΟΠΗ ΣΦΑΓΗΣ",IF(G164=72,"ΑΜΕΣΗ ΔΙΑΚΟΠΗ ΣΦΑΓΗΣ",IF(G146=72,"ΑΜΕΣΗ ΔΙΑΚΟΠΗ ΣΦΑΓΗΣ",IF(G147=72,"ΑΜΕΣΗ ΔΙΑΚΟΠΗ ΣΦΑΓΗΣ",IF(G148=72,"ΑΜΕΣΗ ΔΙΑΚΟΠΗ ΣΦΑΓΗΣ",IF(G214=72,"ΑΜΕΣΗ ΔΙΑΚΟΠΗ ΣΦΑΓΗΣ",IF(G351=72,"ΑΜΕΣΗ ΔΙΑΚΟΠΗ ΣΦΑΓΗΣ","-"))))))))</f>
        <v>-</v>
      </c>
      <c r="D360" s="324"/>
      <c r="E360" s="324"/>
      <c r="F360" s="324"/>
      <c r="G360" s="324"/>
    </row>
    <row r="361" spans="1:7" ht="67.5" customHeight="1">
      <c r="B361" s="325" t="s">
        <v>90</v>
      </c>
      <c r="C361" s="325"/>
      <c r="D361" s="325"/>
      <c r="E361" s="325"/>
      <c r="F361" s="325"/>
      <c r="G361" s="64"/>
    </row>
    <row r="362" spans="1:7" ht="21.75" customHeight="1">
      <c r="B362" s="326" t="s">
        <v>280</v>
      </c>
      <c r="C362" s="326"/>
      <c r="D362" s="326"/>
      <c r="E362" s="326"/>
      <c r="F362" s="126"/>
      <c r="G362" s="64"/>
    </row>
    <row r="363" spans="1:7" ht="31.15" customHeight="1">
      <c r="A363" s="78"/>
      <c r="B363" s="149" t="s">
        <v>281</v>
      </c>
      <c r="C363" s="150" t="str">
        <f>$E$71</f>
        <v>ΥΨ./ΣΥΜ.</v>
      </c>
      <c r="D363" s="151" t="str">
        <f>$F$71</f>
        <v>-</v>
      </c>
      <c r="E363" s="152" t="str">
        <f>$G$71</f>
        <v>-</v>
      </c>
      <c r="F363" s="153"/>
      <c r="G363" s="154"/>
    </row>
    <row r="364" spans="1:7" ht="30.4" customHeight="1">
      <c r="A364" s="78"/>
      <c r="B364" s="149" t="s">
        <v>282</v>
      </c>
      <c r="C364" s="150" t="str">
        <f>$E$151</f>
        <v>ΥΨ./ΣΥΜ.</v>
      </c>
      <c r="D364" s="151" t="str">
        <f>$F$110</f>
        <v>-</v>
      </c>
      <c r="E364" s="152" t="str">
        <f>$G$151</f>
        <v>-</v>
      </c>
      <c r="F364" s="153"/>
      <c r="G364" s="154"/>
    </row>
    <row r="365" spans="1:7">
      <c r="A365" s="78"/>
      <c r="B365" s="149" t="s">
        <v>283</v>
      </c>
      <c r="C365" s="150" t="str">
        <f>$E$110</f>
        <v>ΥΨ./ΣΥΜ.</v>
      </c>
      <c r="D365" s="151" t="str">
        <f>$F$151</f>
        <v>-</v>
      </c>
      <c r="E365" s="152" t="str">
        <f>$G$110</f>
        <v>-</v>
      </c>
      <c r="F365" s="153"/>
      <c r="G365" s="154"/>
    </row>
    <row r="366" spans="1:7" ht="28.5" customHeight="1">
      <c r="A366" s="78"/>
      <c r="B366" s="149" t="s">
        <v>284</v>
      </c>
      <c r="C366" s="150" t="str">
        <f>$E$198</f>
        <v>ΥΨ./ΣΥΜ.</v>
      </c>
      <c r="D366" s="151" t="str">
        <f>$F$198</f>
        <v>-</v>
      </c>
      <c r="E366" s="152" t="str">
        <f>$G$198</f>
        <v>-</v>
      </c>
      <c r="F366" s="153"/>
      <c r="G366" s="154"/>
    </row>
    <row r="367" spans="1:7" ht="26.65" customHeight="1">
      <c r="A367" s="78"/>
      <c r="B367" s="149" t="s">
        <v>285</v>
      </c>
      <c r="C367" s="150" t="str">
        <f>$E$256</f>
        <v>ΥΨ./ΣΥΜ.</v>
      </c>
      <c r="D367" s="151" t="str">
        <f>$F$256</f>
        <v>-</v>
      </c>
      <c r="E367" s="152" t="str">
        <f>$G$256</f>
        <v>-</v>
      </c>
      <c r="F367" s="153"/>
      <c r="G367" s="154"/>
    </row>
    <row r="368" spans="1:7" ht="29.85" customHeight="1">
      <c r="A368" s="78"/>
      <c r="B368" s="149" t="s">
        <v>286</v>
      </c>
      <c r="C368" s="150" t="str">
        <f>$E$281</f>
        <v>ΥΨ./ΣΥΜ.</v>
      </c>
      <c r="D368" s="151" t="str">
        <f>$F$281</f>
        <v>-</v>
      </c>
      <c r="E368" s="152" t="str">
        <f>$G$281</f>
        <v>-</v>
      </c>
      <c r="F368" s="153"/>
      <c r="G368" s="154"/>
    </row>
    <row r="369" spans="1:7" ht="29.25" customHeight="1">
      <c r="A369" s="78"/>
      <c r="B369" s="149" t="s">
        <v>287</v>
      </c>
      <c r="C369" s="150" t="str">
        <f>$E$304</f>
        <v>ΥΨ./ΣΥΜ.</v>
      </c>
      <c r="D369" s="151" t="str">
        <f>$F$304</f>
        <v>-</v>
      </c>
      <c r="E369" s="152" t="str">
        <f>$G$304</f>
        <v>-</v>
      </c>
      <c r="F369" s="153"/>
      <c r="G369" s="154"/>
    </row>
    <row r="370" spans="1:7" ht="33" customHeight="1">
      <c r="A370" s="78"/>
      <c r="B370" s="149" t="s">
        <v>288</v>
      </c>
      <c r="C370" s="150" t="str">
        <f>$E$332</f>
        <v>ΥΨ./ΣΥΜ.</v>
      </c>
      <c r="D370" s="151" t="str">
        <f>$F$332</f>
        <v>-</v>
      </c>
      <c r="E370" s="152" t="str">
        <f>$G$332</f>
        <v>-</v>
      </c>
      <c r="F370" s="153"/>
      <c r="G370" s="154"/>
    </row>
    <row r="371" spans="1:7" ht="32.450000000000003" customHeight="1">
      <c r="A371" s="78"/>
      <c r="B371" s="149" t="s">
        <v>289</v>
      </c>
      <c r="C371" s="150" t="str">
        <f>$E$347</f>
        <v>ΥΨ./ΣΥΜ.</v>
      </c>
      <c r="D371" s="151" t="str">
        <f>$F$347</f>
        <v>-</v>
      </c>
      <c r="E371" s="152" t="str">
        <f>$G$347</f>
        <v>-</v>
      </c>
      <c r="F371" s="153"/>
      <c r="G371" s="154"/>
    </row>
    <row r="372" spans="1:7" ht="31.7" customHeight="1">
      <c r="A372" s="78"/>
      <c r="B372" s="149" t="s">
        <v>290</v>
      </c>
      <c r="C372" s="150" t="str">
        <f>$E$359</f>
        <v>ΥΨ./ΣΥΜ.</v>
      </c>
      <c r="D372" s="151" t="str">
        <f>$F$359</f>
        <v>-</v>
      </c>
      <c r="E372" s="152" t="str">
        <f>$G$359</f>
        <v>-</v>
      </c>
      <c r="F372" s="153"/>
      <c r="G372" s="154"/>
    </row>
    <row r="373" spans="1:7" ht="251.25" customHeight="1">
      <c r="B373" s="327" t="s">
        <v>554</v>
      </c>
      <c r="C373" s="327"/>
      <c r="D373" s="327"/>
      <c r="E373" s="327"/>
      <c r="F373" s="327"/>
      <c r="G373" s="327"/>
    </row>
    <row r="374" spans="1:7">
      <c r="B374" s="5"/>
    </row>
    <row r="375" spans="1:7" ht="31.5" customHeight="1">
      <c r="B375" s="328" t="s">
        <v>291</v>
      </c>
      <c r="C375" s="328"/>
      <c r="D375" s="328"/>
      <c r="E375" s="328"/>
      <c r="F375" s="328"/>
      <c r="G375" s="328"/>
    </row>
    <row r="376" spans="1:7" ht="101.25" customHeight="1">
      <c r="B376" s="322" t="s">
        <v>292</v>
      </c>
      <c r="C376" s="322"/>
      <c r="D376" s="322"/>
      <c r="E376" s="322"/>
      <c r="F376" s="322"/>
      <c r="G376" s="322"/>
    </row>
    <row r="377" spans="1:7">
      <c r="B377" s="6"/>
    </row>
    <row r="378" spans="1:7">
      <c r="B378" s="155"/>
    </row>
    <row r="379" spans="1:7">
      <c r="B379" s="155"/>
    </row>
    <row r="380" spans="1:7">
      <c r="B380" s="5" t="s">
        <v>293</v>
      </c>
    </row>
    <row r="381" spans="1:7">
      <c r="B381" s="6"/>
    </row>
    <row r="382" spans="1:7">
      <c r="B382" s="5" t="s">
        <v>294</v>
      </c>
    </row>
    <row r="383" spans="1:7">
      <c r="B383" s="6"/>
    </row>
    <row r="384" spans="1:7">
      <c r="B384" s="6"/>
    </row>
    <row r="385" spans="1:6">
      <c r="B385" s="6"/>
    </row>
    <row r="386" spans="1:6">
      <c r="B386" s="6"/>
    </row>
    <row r="387" spans="1:6">
      <c r="B387" s="6"/>
    </row>
    <row r="388" spans="1:6">
      <c r="B388" s="5" t="s">
        <v>295</v>
      </c>
    </row>
    <row r="389" spans="1:6">
      <c r="B389" s="5"/>
    </row>
    <row r="390" spans="1:6">
      <c r="B390" s="5"/>
    </row>
    <row r="391" spans="1:6">
      <c r="B391" s="5"/>
    </row>
    <row r="393" spans="1:6">
      <c r="B393" s="6" t="s">
        <v>59</v>
      </c>
    </row>
    <row r="394" spans="1:6" ht="46.5" customHeight="1">
      <c r="A394" s="323" t="s">
        <v>296</v>
      </c>
      <c r="B394" s="323"/>
      <c r="C394" s="323"/>
      <c r="D394" s="323"/>
      <c r="E394" s="323"/>
      <c r="F394" s="323"/>
    </row>
    <row r="395" spans="1:6" ht="72.599999999999994" customHeight="1">
      <c r="A395" s="156" t="s">
        <v>297</v>
      </c>
      <c r="B395" s="157" t="s">
        <v>298</v>
      </c>
      <c r="C395" s="158" t="s">
        <v>299</v>
      </c>
      <c r="D395" s="158" t="s">
        <v>300</v>
      </c>
      <c r="E395" s="159" t="s">
        <v>301</v>
      </c>
      <c r="F395" s="160" t="s">
        <v>302</v>
      </c>
    </row>
    <row r="396" spans="1:6" ht="35.1" customHeight="1">
      <c r="A396" s="161">
        <v>1</v>
      </c>
      <c r="B396" s="162"/>
      <c r="C396" s="163"/>
      <c r="D396" s="163"/>
      <c r="E396" s="164" t="s">
        <v>303</v>
      </c>
      <c r="F396" s="165" t="s">
        <v>304</v>
      </c>
    </row>
    <row r="397" spans="1:6" ht="15" customHeight="1">
      <c r="A397" s="166"/>
      <c r="B397" s="167"/>
      <c r="C397" s="168"/>
      <c r="D397" s="168"/>
      <c r="E397" s="169"/>
      <c r="F397" s="170"/>
    </row>
    <row r="398" spans="1:6" ht="15.75" customHeight="1">
      <c r="A398" s="166"/>
      <c r="B398" s="167"/>
      <c r="C398" s="168"/>
      <c r="D398" s="168"/>
      <c r="E398" s="171"/>
      <c r="F398" s="172"/>
    </row>
    <row r="399" spans="1:6">
      <c r="A399" s="156"/>
      <c r="B399" s="173"/>
      <c r="C399" s="174"/>
      <c r="D399" s="174"/>
      <c r="E399" s="159" t="s">
        <v>305</v>
      </c>
      <c r="F399" s="175" t="s">
        <v>305</v>
      </c>
    </row>
    <row r="400" spans="1:6" ht="15.75" customHeight="1">
      <c r="A400" s="161">
        <v>2</v>
      </c>
      <c r="B400" s="162"/>
      <c r="C400" s="163"/>
      <c r="D400" s="163"/>
      <c r="E400" s="164" t="s">
        <v>303</v>
      </c>
      <c r="F400" s="165" t="s">
        <v>304</v>
      </c>
    </row>
    <row r="401" spans="1:6" ht="15" customHeight="1">
      <c r="A401" s="166"/>
      <c r="B401" s="167"/>
      <c r="C401" s="168"/>
      <c r="D401" s="168"/>
      <c r="E401" s="169"/>
      <c r="F401" s="170"/>
    </row>
    <row r="402" spans="1:6" ht="15.75" customHeight="1">
      <c r="A402" s="166"/>
      <c r="B402" s="167"/>
      <c r="C402" s="168"/>
      <c r="D402" s="168"/>
      <c r="E402" s="171"/>
      <c r="F402" s="172"/>
    </row>
    <row r="403" spans="1:6">
      <c r="A403" s="156"/>
      <c r="B403" s="173"/>
      <c r="C403" s="174"/>
      <c r="D403" s="174"/>
      <c r="E403" s="159" t="s">
        <v>305</v>
      </c>
      <c r="F403" s="175" t="s">
        <v>305</v>
      </c>
    </row>
    <row r="404" spans="1:6" ht="15.75" customHeight="1">
      <c r="A404" s="161">
        <v>3</v>
      </c>
      <c r="B404" s="162"/>
      <c r="C404" s="163"/>
      <c r="D404" s="163"/>
      <c r="E404" s="164" t="s">
        <v>303</v>
      </c>
      <c r="F404" s="165" t="s">
        <v>304</v>
      </c>
    </row>
    <row r="405" spans="1:6" ht="15" customHeight="1">
      <c r="A405" s="166"/>
      <c r="B405" s="167"/>
      <c r="C405" s="168"/>
      <c r="D405" s="168"/>
      <c r="E405" s="169"/>
      <c r="F405" s="170"/>
    </row>
    <row r="406" spans="1:6" ht="15.75" customHeight="1">
      <c r="A406" s="166"/>
      <c r="B406" s="167"/>
      <c r="C406" s="168"/>
      <c r="D406" s="168"/>
      <c r="E406" s="171"/>
      <c r="F406" s="172"/>
    </row>
    <row r="407" spans="1:6">
      <c r="A407" s="156"/>
      <c r="B407" s="173"/>
      <c r="C407" s="174"/>
      <c r="D407" s="174"/>
      <c r="E407" s="159" t="s">
        <v>305</v>
      </c>
      <c r="F407" s="175" t="s">
        <v>305</v>
      </c>
    </row>
    <row r="408" spans="1:6" ht="15.75" customHeight="1">
      <c r="A408" s="161">
        <v>4</v>
      </c>
      <c r="B408" s="162"/>
      <c r="C408" s="163"/>
      <c r="D408" s="163"/>
      <c r="E408" s="164" t="s">
        <v>303</v>
      </c>
      <c r="F408" s="165" t="s">
        <v>304</v>
      </c>
    </row>
    <row r="409" spans="1:6" ht="15" customHeight="1">
      <c r="A409" s="166"/>
      <c r="B409" s="167"/>
      <c r="C409" s="168"/>
      <c r="D409" s="168"/>
      <c r="E409" s="169"/>
      <c r="F409" s="170"/>
    </row>
    <row r="410" spans="1:6" ht="15.75" customHeight="1">
      <c r="A410" s="166"/>
      <c r="B410" s="167"/>
      <c r="C410" s="168"/>
      <c r="D410" s="168"/>
      <c r="E410" s="171"/>
      <c r="F410" s="172"/>
    </row>
    <row r="411" spans="1:6">
      <c r="A411" s="156"/>
      <c r="B411" s="173"/>
      <c r="C411" s="174"/>
      <c r="D411" s="174"/>
      <c r="E411" s="159" t="s">
        <v>305</v>
      </c>
      <c r="F411" s="175" t="s">
        <v>305</v>
      </c>
    </row>
    <row r="412" spans="1:6" ht="15.75" customHeight="1">
      <c r="A412" s="161">
        <v>5</v>
      </c>
      <c r="B412" s="162"/>
      <c r="C412" s="163"/>
      <c r="D412" s="163"/>
      <c r="E412" s="164" t="s">
        <v>303</v>
      </c>
      <c r="F412" s="165" t="s">
        <v>304</v>
      </c>
    </row>
    <row r="413" spans="1:6" ht="15" customHeight="1">
      <c r="A413" s="166"/>
      <c r="B413" s="167"/>
      <c r="C413" s="168"/>
      <c r="D413" s="168"/>
      <c r="E413" s="169"/>
      <c r="F413" s="170"/>
    </row>
    <row r="414" spans="1:6" ht="15.75" customHeight="1">
      <c r="A414" s="166"/>
      <c r="B414" s="167"/>
      <c r="C414" s="168"/>
      <c r="D414" s="168"/>
      <c r="E414" s="171"/>
      <c r="F414" s="172"/>
    </row>
    <row r="415" spans="1:6">
      <c r="A415" s="156"/>
      <c r="B415" s="173"/>
      <c r="C415" s="174"/>
      <c r="D415" s="174"/>
      <c r="E415" s="159" t="s">
        <v>305</v>
      </c>
      <c r="F415" s="175" t="s">
        <v>305</v>
      </c>
    </row>
    <row r="416" spans="1:6" ht="15.75" customHeight="1">
      <c r="A416" s="161">
        <v>6</v>
      </c>
      <c r="B416" s="162"/>
      <c r="C416" s="163"/>
      <c r="D416" s="163"/>
      <c r="E416" s="164" t="s">
        <v>303</v>
      </c>
      <c r="F416" s="165" t="s">
        <v>304</v>
      </c>
    </row>
    <row r="417" spans="1:6" ht="15" customHeight="1">
      <c r="A417" s="166"/>
      <c r="B417" s="167"/>
      <c r="C417" s="168"/>
      <c r="D417" s="168"/>
      <c r="E417" s="169"/>
      <c r="F417" s="170"/>
    </row>
    <row r="418" spans="1:6" ht="15.75" customHeight="1">
      <c r="A418" s="166"/>
      <c r="B418" s="167"/>
      <c r="C418" s="168"/>
      <c r="D418" s="168"/>
      <c r="E418" s="171"/>
      <c r="F418" s="172"/>
    </row>
    <row r="419" spans="1:6">
      <c r="A419" s="156"/>
      <c r="B419" s="173"/>
      <c r="C419" s="174"/>
      <c r="D419" s="174"/>
      <c r="E419" s="159" t="s">
        <v>305</v>
      </c>
      <c r="F419" s="175" t="s">
        <v>305</v>
      </c>
    </row>
    <row r="420" spans="1:6" ht="15.75" customHeight="1">
      <c r="A420" s="161">
        <v>7</v>
      </c>
      <c r="B420" s="162"/>
      <c r="C420" s="163"/>
      <c r="D420" s="163"/>
      <c r="E420" s="164" t="s">
        <v>303</v>
      </c>
      <c r="F420" s="165" t="s">
        <v>304</v>
      </c>
    </row>
    <row r="421" spans="1:6" ht="15" customHeight="1">
      <c r="A421" s="166"/>
      <c r="B421" s="167"/>
      <c r="C421" s="168"/>
      <c r="D421" s="168"/>
      <c r="E421" s="169"/>
      <c r="F421" s="170"/>
    </row>
    <row r="422" spans="1:6" ht="15.75" customHeight="1">
      <c r="A422" s="166"/>
      <c r="B422" s="167"/>
      <c r="C422" s="168"/>
      <c r="D422" s="168"/>
      <c r="E422" s="171"/>
      <c r="F422" s="172"/>
    </row>
    <row r="423" spans="1:6">
      <c r="A423" s="176"/>
      <c r="B423" s="177"/>
      <c r="C423" s="178"/>
      <c r="D423" s="178"/>
      <c r="E423" s="179" t="s">
        <v>305</v>
      </c>
      <c r="F423" s="180" t="s">
        <v>305</v>
      </c>
    </row>
    <row r="424" spans="1:6" ht="15" customHeight="1">
      <c r="A424" s="181">
        <v>8</v>
      </c>
      <c r="B424" s="182"/>
      <c r="C424" s="183"/>
      <c r="D424" s="183"/>
      <c r="E424" s="184" t="s">
        <v>304</v>
      </c>
      <c r="F424" s="185" t="s">
        <v>304</v>
      </c>
    </row>
    <row r="425" spans="1:6" ht="15" customHeight="1">
      <c r="A425" s="166"/>
      <c r="B425" s="167"/>
      <c r="C425" s="168"/>
      <c r="D425" s="168"/>
      <c r="E425" s="184" t="s">
        <v>59</v>
      </c>
      <c r="F425" s="170"/>
    </row>
    <row r="426" spans="1:6" ht="15.75" customHeight="1">
      <c r="A426" s="166"/>
      <c r="B426" s="167"/>
      <c r="C426" s="168"/>
      <c r="D426" s="168"/>
      <c r="E426" s="186"/>
      <c r="F426" s="172"/>
    </row>
    <row r="427" spans="1:6">
      <c r="A427" s="156"/>
      <c r="B427" s="173"/>
      <c r="C427" s="174"/>
      <c r="D427" s="174"/>
      <c r="E427" s="159" t="s">
        <v>305</v>
      </c>
      <c r="F427" s="175" t="s">
        <v>305</v>
      </c>
    </row>
    <row r="428" spans="1:6" ht="15.75" customHeight="1">
      <c r="A428" s="161">
        <v>9</v>
      </c>
      <c r="B428" s="162"/>
      <c r="C428" s="163"/>
      <c r="D428" s="163"/>
      <c r="E428" s="164" t="s">
        <v>303</v>
      </c>
      <c r="F428" s="165" t="s">
        <v>304</v>
      </c>
    </row>
    <row r="429" spans="1:6" ht="15.75" customHeight="1">
      <c r="A429" s="166"/>
      <c r="B429" s="167"/>
      <c r="C429" s="168"/>
      <c r="D429" s="168"/>
      <c r="E429" s="171"/>
      <c r="F429" s="172"/>
    </row>
    <row r="430" spans="1:6" ht="15" customHeight="1">
      <c r="A430" s="166"/>
      <c r="B430" s="167"/>
      <c r="C430" s="168"/>
      <c r="D430" s="168"/>
      <c r="E430" s="187" t="s">
        <v>305</v>
      </c>
      <c r="F430" s="185" t="s">
        <v>305</v>
      </c>
    </row>
    <row r="431" spans="1:6" ht="15.75" customHeight="1">
      <c r="A431" s="176"/>
      <c r="B431" s="177"/>
      <c r="C431" s="178"/>
      <c r="D431" s="174"/>
      <c r="E431" s="188"/>
      <c r="F431" s="189"/>
    </row>
    <row r="432" spans="1:6" ht="15.75" customHeight="1">
      <c r="A432" s="181">
        <v>10</v>
      </c>
      <c r="B432" s="182"/>
      <c r="C432" s="183"/>
      <c r="D432" s="163"/>
      <c r="E432" s="164" t="s">
        <v>303</v>
      </c>
      <c r="F432" s="165" t="s">
        <v>304</v>
      </c>
    </row>
    <row r="433" spans="1:6" ht="15" customHeight="1">
      <c r="A433" s="166"/>
      <c r="B433" s="167"/>
      <c r="C433" s="168"/>
      <c r="D433" s="168"/>
      <c r="E433" s="169"/>
      <c r="F433" s="170"/>
    </row>
    <row r="434" spans="1:6" ht="15.75" customHeight="1">
      <c r="A434" s="166"/>
      <c r="B434" s="167"/>
      <c r="C434" s="168"/>
      <c r="D434" s="168"/>
      <c r="E434" s="171"/>
      <c r="F434" s="172"/>
    </row>
    <row r="435" spans="1:6">
      <c r="A435" s="156"/>
      <c r="B435" s="173"/>
      <c r="C435" s="174"/>
      <c r="D435" s="174"/>
      <c r="E435" s="159" t="s">
        <v>305</v>
      </c>
      <c r="F435" s="175" t="s">
        <v>305</v>
      </c>
    </row>
    <row r="436" spans="1:6">
      <c r="B436" s="5"/>
    </row>
    <row r="438" spans="1:6">
      <c r="B438" s="5"/>
    </row>
    <row r="439" spans="1:6">
      <c r="B439" s="6"/>
    </row>
    <row r="440" spans="1:6">
      <c r="B440" s="190"/>
    </row>
    <row r="441" spans="1:6">
      <c r="B441" s="190"/>
    </row>
    <row r="442" spans="1:6">
      <c r="B442" s="190"/>
    </row>
    <row r="443" spans="1:6">
      <c r="B443" s="190"/>
    </row>
  </sheetData>
  <mergeCells count="37">
    <mergeCell ref="B16:G16"/>
    <mergeCell ref="B19:B20"/>
    <mergeCell ref="C19:G20"/>
    <mergeCell ref="B21:B22"/>
    <mergeCell ref="C21:G22"/>
    <mergeCell ref="B23:B25"/>
    <mergeCell ref="C23:G25"/>
    <mergeCell ref="C26:G28"/>
    <mergeCell ref="B29:B30"/>
    <mergeCell ref="C29:G30"/>
    <mergeCell ref="C42:C46"/>
    <mergeCell ref="D42:D46"/>
    <mergeCell ref="E42:E46"/>
    <mergeCell ref="F42:F46"/>
    <mergeCell ref="G42:G46"/>
    <mergeCell ref="B72:G72"/>
    <mergeCell ref="B111:G111"/>
    <mergeCell ref="B112:G112"/>
    <mergeCell ref="B152:G152"/>
    <mergeCell ref="B154:D154"/>
    <mergeCell ref="B199:F199"/>
    <mergeCell ref="B201:E201"/>
    <mergeCell ref="B233:F233"/>
    <mergeCell ref="B257:F257"/>
    <mergeCell ref="B259:C259"/>
    <mergeCell ref="B282:F282"/>
    <mergeCell ref="B284:C284"/>
    <mergeCell ref="B305:F305"/>
    <mergeCell ref="B333:F333"/>
    <mergeCell ref="B348:F348"/>
    <mergeCell ref="B376:G376"/>
    <mergeCell ref="A394:F394"/>
    <mergeCell ref="C360:G360"/>
    <mergeCell ref="B361:F361"/>
    <mergeCell ref="B362:E362"/>
    <mergeCell ref="B373:G373"/>
    <mergeCell ref="B375:G375"/>
  </mergeCells>
  <dataValidations count="192">
    <dataValidation type="list" operator="equal" allowBlank="1" showInputMessage="1" showErrorMessage="1" sqref="G297 G91 G167:G168 G170:G171">
      <formula1>$C$165:$E$165</formula1>
      <formula2>0</formula2>
    </dataValidation>
    <dataValidation type="list" operator="equal" allowBlank="1" showInputMessage="1" showErrorMessage="1" sqref="G174:G175 G177 G181">
      <formula1>$C$173:$E$173</formula1>
      <formula2>0</formula2>
    </dataValidation>
    <dataValidation type="list" operator="equal" allowBlank="1" showInputMessage="1" showErrorMessage="1" sqref="G231">
      <formula1>$C$230:$E$230</formula1>
      <formula2>0</formula2>
    </dataValidation>
    <dataValidation type="list" operator="equal" allowBlank="1" showInputMessage="1" showErrorMessage="1" sqref="G261">
      <formula1>$C$260:$E$260</formula1>
      <formula2>0</formula2>
    </dataValidation>
    <dataValidation type="list" operator="equal" allowBlank="1" showInputMessage="1" showErrorMessage="1" sqref="G262">
      <formula1>$C$261:$E$261</formula1>
      <formula2>0</formula2>
    </dataValidation>
    <dataValidation type="list" operator="equal" allowBlank="1" showInputMessage="1" showErrorMessage="1" sqref="G148:G149">
      <formula1>$C$147:$F$147</formula1>
      <formula2>0</formula2>
    </dataValidation>
    <dataValidation type="list" operator="equal" allowBlank="1" showInputMessage="1" showErrorMessage="1" sqref="G137">
      <formula1>$C$137:$F$137</formula1>
      <formula2>0</formula2>
    </dataValidation>
    <dataValidation type="list" operator="equal" allowBlank="1" showInputMessage="1" showErrorMessage="1" sqref="G138">
      <formula1>$C$135:$F$135</formula1>
      <formula2>0</formula2>
    </dataValidation>
    <dataValidation type="list" operator="equal" allowBlank="1" showInputMessage="1" showErrorMessage="1" sqref="G156">
      <formula1>$C$155:$E$155</formula1>
      <formula2>0</formula2>
    </dataValidation>
    <dataValidation type="list" operator="equal" allowBlank="1" showInputMessage="1" showErrorMessage="1" sqref="G157">
      <formula1>$C$156:$E$156</formula1>
      <formula2>0</formula2>
    </dataValidation>
    <dataValidation type="list" operator="equal" allowBlank="1" showInputMessage="1" showErrorMessage="1" sqref="G158">
      <formula1>$C$157:$E$157</formula1>
      <formula2>0</formula2>
    </dataValidation>
    <dataValidation type="list" operator="equal" allowBlank="1" showInputMessage="1" showErrorMessage="1" sqref="G159">
      <formula1>$C$158:$E$158</formula1>
      <formula2>0</formula2>
    </dataValidation>
    <dataValidation type="list" operator="equal" allowBlank="1" showInputMessage="1" showErrorMessage="1" sqref="G160:G161">
      <formula1>$C$159:$E$159</formula1>
      <formula2>0</formula2>
    </dataValidation>
    <dataValidation type="list" operator="equal" allowBlank="1" showInputMessage="1" showErrorMessage="1" sqref="G163">
      <formula1>$C$162:$E$162</formula1>
      <formula2>0</formula2>
    </dataValidation>
    <dataValidation type="list" operator="equal" allowBlank="1" showInputMessage="1" showErrorMessage="1" sqref="C187:D187">
      <formula1>$C$186:$E$186</formula1>
      <formula2>0</formula2>
    </dataValidation>
    <dataValidation type="list" operator="equal" allowBlank="1" showInputMessage="1" showErrorMessage="1" sqref="G189">
      <formula1>$C$188:$E$188</formula1>
      <formula2>0</formula2>
    </dataValidation>
    <dataValidation type="list" operator="equal" allowBlank="1" showInputMessage="1" showErrorMessage="1" sqref="G218:G219">
      <formula1>$C$217:$E$217</formula1>
      <formula2>0</formula2>
    </dataValidation>
    <dataValidation type="list" operator="equal" allowBlank="1" showInputMessage="1" showErrorMessage="1" sqref="G225">
      <formula1>$C$224:$F$224</formula1>
      <formula2>0</formula2>
    </dataValidation>
    <dataValidation type="list" operator="equal" allowBlank="1" showInputMessage="1" showErrorMessage="1" sqref="G227:G228">
      <formula1>$C$226:$E$226</formula1>
      <formula2>0</formula2>
    </dataValidation>
    <dataValidation type="list" operator="equal" allowBlank="1" showInputMessage="1" showErrorMessage="1" sqref="G229">
      <formula1>$C$228:$E$228</formula1>
      <formula2>0</formula2>
    </dataValidation>
    <dataValidation type="list" operator="equal" allowBlank="1" showInputMessage="1" showErrorMessage="1" sqref="G230">
      <formula1>$C$229:$E$229</formula1>
      <formula2>0</formula2>
    </dataValidation>
    <dataValidation type="list" operator="equal" allowBlank="1" showInputMessage="1" showErrorMessage="1" sqref="G265:G269">
      <formula1>$C$264:$E$264</formula1>
      <formula2>0</formula2>
    </dataValidation>
    <dataValidation type="list" operator="equal" allowBlank="1" showInputMessage="1" showErrorMessage="1" sqref="G271:G272">
      <formula1>$C$270:$E$270</formula1>
      <formula2>0</formula2>
    </dataValidation>
    <dataValidation type="list" operator="equal" allowBlank="1" showInputMessage="1" showErrorMessage="1" sqref="G285:G287">
      <formula1>$C$285:$E$285</formula1>
      <formula2>0</formula2>
    </dataValidation>
    <dataValidation type="list" operator="equal" allowBlank="1" showInputMessage="1" showErrorMessage="1" sqref="G298">
      <formula1>$C$289:$E$289</formula1>
      <formula2>0</formula2>
    </dataValidation>
    <dataValidation type="list" operator="equal" allowBlank="1" showInputMessage="1" showErrorMessage="1" sqref="G310:G312">
      <formula1>$C$309:$E$309</formula1>
      <formula2>0</formula2>
    </dataValidation>
    <dataValidation type="list" operator="equal" allowBlank="1" showInputMessage="1" showErrorMessage="1" sqref="G335 G339 G341">
      <formula1>$C$335:$F$335</formula1>
      <formula2>0</formula2>
    </dataValidation>
    <dataValidation type="list" operator="equal" allowBlank="1" showInputMessage="1" showErrorMessage="1" sqref="G345">
      <formula1>$C$342:$E$342</formula1>
      <formula2>0</formula2>
    </dataValidation>
    <dataValidation type="list" operator="equal" allowBlank="1" showInputMessage="1" showErrorMessage="1" sqref="G140">
      <formula1>'ΕΝΤΥΠΟ ΕΛΕΓΧΟΥ ΣΦΑΓΕΙΟΥ ΟΠΛΗΦΟΡ'!$C$140:$F$140</formula1>
      <formula2>0</formula2>
    </dataValidation>
    <dataValidation type="list" operator="equal" allowBlank="1" showInputMessage="1" showErrorMessage="1" sqref="G141">
      <formula1>'ΕΝΤΥΠΟ ΕΛΕΓΧΟΥ ΣΦΑΓΕΙΟΥ ΟΠΛΗΦΟΡ'!$C$141:$E$141</formula1>
      <formula2>0</formula2>
    </dataValidation>
    <dataValidation type="list" operator="equal" allowBlank="1" showInputMessage="1" showErrorMessage="1" sqref="G146">
      <formula1>'ΕΝΤΥΠΟ ΕΛΕΓΧΟΥ ΣΦΑΓΕΙΟΥ ΟΠΛΗΦΟΡ'!$C$146:$F$146</formula1>
      <formula2>0</formula2>
    </dataValidation>
    <dataValidation type="list" operator="equal" allowBlank="1" showInputMessage="1" showErrorMessage="1" sqref="G173">
      <formula1>'ΕΝΤΥΠΟ ΕΛΕΓΧΟΥ ΣΦΑΓΕΙΟΥ ΟΠΛΗΦΟΡ'!$C$173:$F$173</formula1>
      <formula2>0</formula2>
    </dataValidation>
    <dataValidation type="list" operator="equal" allowBlank="1" showInputMessage="1" showErrorMessage="1" sqref="G184">
      <formula1>'ΕΝΤΥΠΟ ΕΛΕΓΧΟΥ ΣΦΑΓΕΙΟΥ ΟΠΛΗΦΟΡ'!$C$184:$F$184</formula1>
      <formula2>0</formula2>
    </dataValidation>
    <dataValidation type="list" operator="equal" allowBlank="1" showInputMessage="1" showErrorMessage="1" sqref="G185">
      <formula1>'ΕΝΤΥΠΟ ΕΛΕΓΧΟΥ ΣΦΑΓΕΙΟΥ ΟΠΛΗΦΟΡ'!$C$185:$F$185</formula1>
      <formula2>0</formula2>
    </dataValidation>
    <dataValidation type="list" operator="equal" allowBlank="1" showInputMessage="1" showErrorMessage="1" sqref="G186">
      <formula1>'ΕΝΤΥΠΟ ΕΛΕΓΧΟΥ ΣΦΑΓΕΙΟΥ ΟΠΛΗΦΟΡ'!$C$186:$F$186</formula1>
      <formula2>0</formula2>
    </dataValidation>
    <dataValidation type="list" operator="equal" allowBlank="1" showInputMessage="1" showErrorMessage="1" sqref="G187">
      <formula1>'ΕΝΤΥΠΟ ΕΛΕΓΧΟΥ ΣΦΑΓΕΙΟΥ ΟΠΛΗΦΟΡ'!$C$187:$F$187</formula1>
      <formula2>0</formula2>
    </dataValidation>
    <dataValidation type="list" operator="equal" allowBlank="1" showInputMessage="1" showErrorMessage="1" sqref="G188">
      <formula1>'ΕΝΤΥΠΟ ΕΛΕΓΧΟΥ ΣΦΑΓΕΙΟΥ ΟΠΛΗΦΟΡ'!$C$188:$E$188</formula1>
      <formula2>0</formula2>
    </dataValidation>
    <dataValidation type="list" operator="equal" allowBlank="1" showInputMessage="1" showErrorMessage="1" sqref="G221:G224 G226">
      <formula1>'ΕΝΤΥΠΟ ΕΛΕΓΧΟΥ ΣΦΑΓΕΙΟΥ ΟΠΛΗΦΟΡ'!$C$221:$F$221</formula1>
      <formula2>0</formula2>
    </dataValidation>
    <dataValidation type="list" operator="equal" allowBlank="1" showInputMessage="1" showErrorMessage="1" sqref="G236">
      <formula1>'ΕΝΤΥΠΟ ΕΛΕΓΧΟΥ ΣΦΑΓΕΙΟΥ ΟΠΛΗΦΟΡ'!$C$236:$E$236</formula1>
      <formula2>0</formula2>
    </dataValidation>
    <dataValidation type="list" operator="equal" allowBlank="1" showInputMessage="1" showErrorMessage="1" sqref="G237:G238">
      <formula1>'ΕΝΤΥΠΟ ΕΛΕΓΧΟΥ ΣΦΑΓΕΙΟΥ ΟΠΛΗΦΟΡ'!$C$237:$E$237</formula1>
      <formula2>0</formula2>
    </dataValidation>
    <dataValidation type="list" operator="equal" allowBlank="1" showInputMessage="1" showErrorMessage="1" sqref="G240:G241">
      <formula1>'ΕΝΤΥΠΟ ΕΛΕΓΧΟΥ ΣΦΑΓΕΙΟΥ ΟΠΛΗΦΟΡ'!$C$240:$E$240</formula1>
      <formula2>0</formula2>
    </dataValidation>
    <dataValidation type="list" operator="equal" allowBlank="1" showInputMessage="1" showErrorMessage="1" sqref="G243">
      <formula1>'ΕΝΤΥΠΟ ΕΛΕΓΧΟΥ ΣΦΑΓΕΙΟΥ ΟΠΛΗΦΟΡ'!$C$243:$E$243</formula1>
      <formula2>0</formula2>
    </dataValidation>
    <dataValidation type="list" operator="equal" allowBlank="1" showInputMessage="1" showErrorMessage="1" sqref="G244:G246">
      <formula1>'ΕΝΤΥΠΟ ΕΛΕΓΧΟΥ ΣΦΑΓΕΙΟΥ ΟΠΛΗΦΟΡ'!$C$244:$E$244</formula1>
      <formula2>0</formula2>
    </dataValidation>
    <dataValidation type="list" operator="equal" allowBlank="1" showInputMessage="1" showErrorMessage="1" sqref="G248">
      <formula1>'ΕΝΤΥΠΟ ΕΛΕΓΧΟΥ ΣΦΑΓΕΙΟΥ ΟΠΛΗΦΟΡ'!$C$248:$F$248</formula1>
      <formula2>0</formula2>
    </dataValidation>
    <dataValidation type="list" operator="equal" allowBlank="1" showInputMessage="1" showErrorMessage="1" sqref="G249">
      <formula1>'ΕΝΤΥΠΟ ΕΛΕΓΧΟΥ ΣΦΑΓΕΙΟΥ ΟΠΛΗΦΟΡ'!$C$249:$F$249</formula1>
      <formula2>0</formula2>
    </dataValidation>
    <dataValidation type="list" operator="equal" allowBlank="1" showInputMessage="1" showErrorMessage="1" sqref="G250">
      <formula1>'ΕΝΤΥΠΟ ΕΛΕΓΧΟΥ ΣΦΑΓΕΙΟΥ ΟΠΛΗΦΟΡ'!$C$250:$F$250</formula1>
      <formula2>0</formula2>
    </dataValidation>
    <dataValidation type="list" operator="equal" allowBlank="1" showInputMessage="1" showErrorMessage="1" sqref="G251">
      <formula1>'ΕΝΤΥΠΟ ΕΛΕΓΧΟΥ ΣΦΑΓΕΙΟΥ ΟΠΛΗΦΟΡ'!$C$251:$F$251</formula1>
      <formula2>0</formula2>
    </dataValidation>
    <dataValidation type="list" operator="equal" allowBlank="1" showInputMessage="1" showErrorMessage="1" sqref="G252">
      <formula1>'ΕΝΤΥΠΟ ΕΛΕΓΧΟΥ ΣΦΑΓΕΙΟΥ ΟΠΛΗΦΟΡ'!$C$252:$F$252</formula1>
      <formula2>0</formula2>
    </dataValidation>
    <dataValidation type="list" operator="equal" allowBlank="1" showInputMessage="1" showErrorMessage="1" sqref="G143">
      <formula1>'ΕΝΤΥΠΟ ΕΛΕΓΧΟΥ ΣΦΑΓΕΙΟΥ ΟΠΛΗΦΟΡ'!$C$143:$F$143</formula1>
      <formula2>0</formula2>
    </dataValidation>
    <dataValidation type="list" operator="equal" allowBlank="1" showInputMessage="1" showErrorMessage="1" sqref="G142">
      <formula1>'ΕΝΤΥΠΟ ΕΛΕΓΧΟΥ ΣΦΑΓΕΙΟΥ ΟΠΛΗΦΟΡ'!$C$142:$F$142</formula1>
      <formula2>0</formula2>
    </dataValidation>
    <dataValidation type="list" operator="equal" allowBlank="1" showInputMessage="1" showErrorMessage="1" sqref="G139">
      <formula1>'ΕΝΤΥΠΟ ΕΛΕΓΧΟΥ ΣΦΑΓΕΙΟΥ ΟΠΛΗΦΟΡ'!$C$139:$F$139</formula1>
      <formula2>0</formula2>
    </dataValidation>
    <dataValidation type="list" operator="equal" allowBlank="1" showInputMessage="1" showErrorMessage="1" sqref="G144">
      <formula1>'ΕΝΤΥΠΟ ΕΛΕΓΧΟΥ ΣΦΑΓΕΙΟΥ ΟΠΛΗΦΟΡ'!$C$144:$E$144</formula1>
      <formula2>0</formula2>
    </dataValidation>
    <dataValidation type="list" operator="equal" allowBlank="1" showInputMessage="1" showErrorMessage="1" sqref="G145">
      <formula1>'ΕΝΤΥΠΟ ΕΛΕΓΧΟΥ ΣΦΑΓΕΙΟΥ ΟΠΛΗΦΟΡ'!$C$145:$E$145</formula1>
      <formula2>0</formula2>
    </dataValidation>
    <dataValidation type="list" operator="equal" allowBlank="1" showInputMessage="1" showErrorMessage="1" sqref="G147">
      <formula1>'ΕΝΤΥΠΟ ΕΛΕΓΧΟΥ ΣΦΑΓΕΙΟΥ ΟΠΛΗΦΟΡ'!$C$147:$F$147</formula1>
      <formula2>0</formula2>
    </dataValidation>
    <dataValidation type="list" operator="equal" allowBlank="1" showInputMessage="1" showErrorMessage="1" sqref="G155">
      <formula1>'ΕΝΤΥΠΟ ΕΛΕΓΧΟΥ ΣΦΑΓΕΙΟΥ ΟΠΛΗΦΟΡ'!$C$155:$E$155</formula1>
      <formula2>0</formula2>
    </dataValidation>
    <dataValidation type="list" operator="equal" allowBlank="1" showInputMessage="1" showErrorMessage="1" sqref="G162">
      <formula1>'ΕΝΤΥΠΟ ΕΛΕΓΧΟΥ ΣΦΑΓΕΙΟΥ ΟΠΛΗΦΟΡ'!$C$162:$E$162</formula1>
      <formula2>0</formula2>
    </dataValidation>
    <dataValidation type="list" operator="equal" allowBlank="1" showInputMessage="1" showErrorMessage="1" sqref="G164">
      <formula1>'ΕΝΤΥΠΟ ΕΛΕΓΧΟΥ ΣΦΑΓΕΙΟΥ ΟΠΛΗΦΟΡ'!$C$164:$E$164</formula1>
      <formula2>0</formula2>
    </dataValidation>
    <dataValidation type="list" operator="equal" allowBlank="1" showInputMessage="1" showErrorMessage="1" sqref="G165">
      <formula1>'ΕΝΤΥΠΟ ΕΛΕΓΧΟΥ ΣΦΑΓΕΙΟΥ ΟΠΛΗΦΟΡ'!$C$165:$E$165</formula1>
      <formula2>0</formula2>
    </dataValidation>
    <dataValidation type="list" operator="equal" allowBlank="1" showInputMessage="1" showErrorMessage="1" sqref="G178">
      <formula1>'ΕΝΤΥΠΟ ΕΛΕΓΧΟΥ ΣΦΑΓΕΙΟΥ ΟΠΛΗΦΟΡ'!$C$178:$E$178</formula1>
      <formula2>0</formula2>
    </dataValidation>
    <dataValidation type="list" operator="equal" allowBlank="1" showInputMessage="1" showErrorMessage="1" sqref="G179">
      <formula1>'ΕΝΤΥΠΟ ΕΛΕΓΧΟΥ ΣΦΑΓΕΙΟΥ ΟΠΛΗΦΟΡ'!$C$179:$E$179</formula1>
      <formula2>0</formula2>
    </dataValidation>
    <dataValidation type="list" operator="equal" allowBlank="1" showInputMessage="1" showErrorMessage="1" sqref="G180">
      <formula1>'ΕΝΤΥΠΟ ΕΛΕΓΧΟΥ ΣΦΑΓΕΙΟΥ ΟΠΛΗΦΟΡ'!$C$180:$E$180</formula1>
      <formula2>0</formula2>
    </dataValidation>
    <dataValidation type="list" operator="equal" allowBlank="1" showInputMessage="1" showErrorMessage="1" sqref="G192">
      <formula1>'ΕΝΤΥΠΟ ΕΛΕΓΧΟΥ ΣΦΑΓΕΙΟΥ ΟΠΛΗΦΟΡ'!$C$192:$F$192</formula1>
      <formula2>0</formula2>
    </dataValidation>
    <dataValidation type="list" operator="equal" allowBlank="1" showInputMessage="1" showErrorMessage="1" sqref="G193">
      <formula1>'ΕΝΤΥΠΟ ΕΛΕΓΧΟΥ ΣΦΑΓΕΙΟΥ ΟΠΛΗΦΟΡ'!$C$193:$F$193</formula1>
      <formula2>0</formula2>
    </dataValidation>
    <dataValidation type="list" operator="equal" allowBlank="1" showInputMessage="1" showErrorMessage="1" sqref="G194">
      <formula1>'ΕΝΤΥΠΟ ΕΛΕΓΧΟΥ ΣΦΑΓΕΙΟΥ ΟΠΛΗΦΟΡ'!$C$194:$F$194</formula1>
      <formula2>0</formula2>
    </dataValidation>
    <dataValidation type="list" operator="equal" allowBlank="1" showInputMessage="1" showErrorMessage="1" sqref="G195">
      <formula1>'ΕΝΤΥΠΟ ΕΛΕΓΧΟΥ ΣΦΑΓΕΙΟΥ ΟΠΛΗΦΟΡ'!$C$195:$F$195</formula1>
      <formula2>0</formula2>
    </dataValidation>
    <dataValidation type="list" operator="equal" allowBlank="1" showInputMessage="1" showErrorMessage="1" sqref="G202">
      <formula1>'ΕΝΤΥΠΟ ΕΛΕΓΧΟΥ ΣΦΑΓΕΙΟΥ ΟΠΛΗΦΟΡ'!$C$202:$E$202</formula1>
      <formula2>0</formula2>
    </dataValidation>
    <dataValidation type="list" operator="equal" allowBlank="1" showInputMessage="1" showErrorMessage="1" sqref="G203">
      <formula1>'ΕΝΤΥΠΟ ΕΛΕΓΧΟΥ ΣΦΑΓΕΙΟΥ ΟΠΛΗΦΟΡ'!$C$203:$E$203</formula1>
      <formula2>0</formula2>
    </dataValidation>
    <dataValidation type="list" operator="equal" allowBlank="1" showInputMessage="1" showErrorMessage="1" sqref="G204">
      <formula1>'ΕΝΤΥΠΟ ΕΛΕΓΧΟΥ ΣΦΑΓΕΙΟΥ ΟΠΛΗΦΟΡ'!$C$204:$E$204</formula1>
      <formula2>0</formula2>
    </dataValidation>
    <dataValidation type="list" operator="equal" allowBlank="1" showInputMessage="1" showErrorMessage="1" sqref="G205">
      <formula1>'ΕΝΤΥΠΟ ΕΛΕΓΧΟΥ ΣΦΑΓΕΙΟΥ ΟΠΛΗΦΟΡ'!$C$205:$E$205</formula1>
      <formula2>0</formula2>
    </dataValidation>
    <dataValidation type="list" operator="equal" allowBlank="1" showInputMessage="1" showErrorMessage="1" sqref="G206">
      <formula1>'ΕΝΤΥΠΟ ΕΛΕΓΧΟΥ ΣΦΑΓΕΙΟΥ ΟΠΛΗΦΟΡ'!$C$206:$E$206</formula1>
      <formula2>0</formula2>
    </dataValidation>
    <dataValidation type="list" operator="equal" allowBlank="1" showInputMessage="1" showErrorMessage="1" sqref="G207">
      <formula1>'ΕΝΤΥΠΟ ΕΛΕΓΧΟΥ ΣΦΑΓΕΙΟΥ ΟΠΛΗΦΟΡ'!$C$207:$E$207</formula1>
      <formula2>0</formula2>
    </dataValidation>
    <dataValidation type="list" operator="equal" allowBlank="1" showInputMessage="1" showErrorMessage="1" sqref="G208">
      <formula1>'ΕΝΤΥΠΟ ΕΛΕΓΧΟΥ ΣΦΑΓΕΙΟΥ ΟΠΛΗΦΟΡ'!$C$208:$E$208</formula1>
      <formula2>0</formula2>
    </dataValidation>
    <dataValidation type="list" operator="equal" allowBlank="1" showInputMessage="1" showErrorMessage="1" sqref="G209">
      <formula1>'ΕΝΤΥΠΟ ΕΛΕΓΧΟΥ ΣΦΑΓΕΙΟΥ ΟΠΛΗΦΟΡ'!$C$209:$E$209</formula1>
      <formula2>0</formula2>
    </dataValidation>
    <dataValidation type="list" operator="equal" allowBlank="1" showInputMessage="1" showErrorMessage="1" sqref="G210">
      <formula1>'ΕΝΤΥΠΟ ΕΛΕΓΧΟΥ ΣΦΑΓΕΙΟΥ ΟΠΛΗΦΟΡ'!$C$210:$E$210</formula1>
      <formula2>0</formula2>
    </dataValidation>
    <dataValidation type="list" operator="equal" allowBlank="1" showInputMessage="1" showErrorMessage="1" sqref="G211">
      <formula1>'ΕΝΤΥΠΟ ΕΛΕΓΧΟΥ ΣΦΑΓΕΙΟΥ ΟΠΛΗΦΟΡ'!$C$211:$E$211</formula1>
      <formula2>0</formula2>
    </dataValidation>
    <dataValidation type="list" operator="equal" allowBlank="1" showInputMessage="1" showErrorMessage="1" sqref="G212">
      <formula1>'ΕΝΤΥΠΟ ΕΛΕΓΧΟΥ ΣΦΑΓΕΙΟΥ ΟΠΛΗΦΟΡ'!$C$212:$E$212</formula1>
      <formula2>0</formula2>
    </dataValidation>
    <dataValidation type="list" operator="equal" allowBlank="1" showInputMessage="1" showErrorMessage="1" sqref="G213">
      <formula1>'ΕΝΤΥΠΟ ΕΛΕΓΧΟΥ ΣΦΑΓΕΙΟΥ ΟΠΛΗΦΟΡ'!$C$213:$E$213</formula1>
      <formula2>0</formula2>
    </dataValidation>
    <dataValidation type="list" operator="equal" allowBlank="1" showInputMessage="1" showErrorMessage="1" sqref="G214">
      <formula1>'ΕΝΤΥΠΟ ΕΛΕΓΧΟΥ ΣΦΑΓΕΙΟΥ ΟΠΛΗΦΟΡ'!$C$214:$E$214</formula1>
      <formula2>0</formula2>
    </dataValidation>
    <dataValidation type="list" operator="equal" allowBlank="1" showInputMessage="1" showErrorMessage="1" sqref="G215">
      <formula1>'ΕΝΤΥΠΟ ΕΛΕΓΧΟΥ ΣΦΑΓΕΙΟΥ ΟΠΛΗΦΟΡ'!$C$215:$E$215</formula1>
      <formula2>0</formula2>
    </dataValidation>
    <dataValidation type="list" operator="equal" allowBlank="1" showInputMessage="1" showErrorMessage="1" sqref="G216">
      <formula1>'ΕΝΤΥΠΟ ΕΛΕΓΧΟΥ ΣΦΑΓΕΙΟΥ ΟΠΛΗΦΟΡ'!$C$216:$E$216</formula1>
      <formula2>0</formula2>
    </dataValidation>
    <dataValidation type="list" operator="equal" allowBlank="1" showInputMessage="1" showErrorMessage="1" sqref="G217">
      <formula1>'ΕΝΤΥΠΟ ΕΛΕΓΧΟΥ ΣΦΑΓΕΙΟΥ ΟΠΛΗΦΟΡ'!$C$217:$F$217</formula1>
      <formula2>0</formula2>
    </dataValidation>
    <dataValidation type="list" operator="equal" allowBlank="1" showInputMessage="1" showErrorMessage="1" sqref="G220">
      <formula1>'ΕΝΤΥΠΟ ΕΛΕΓΧΟΥ ΣΦΑΓΕΙΟΥ ΟΠΛΗΦΟΡ'!$C$220:$F$220</formula1>
      <formula2>0</formula2>
    </dataValidation>
    <dataValidation type="list" operator="equal" allowBlank="1" showInputMessage="1" showErrorMessage="1" sqref="G235">
      <formula1>'ΕΝΤΥΠΟ ΕΛΕΓΧΟΥ ΣΦΑΓΕΙΟΥ ΟΠΛΗΦΟΡ'!$C$235:$E$235</formula1>
      <formula2>0</formula2>
    </dataValidation>
    <dataValidation type="list" operator="equal" allowBlank="1" showInputMessage="1" showErrorMessage="1" sqref="G239">
      <formula1>'ΕΝΤΥΠΟ ΕΛΕΓΧΟΥ ΣΦΑΓΕΙΟΥ ΟΠΛΗΦΟΡ'!$C$239:$E$239</formula1>
      <formula2>0</formula2>
    </dataValidation>
    <dataValidation type="list" operator="equal" allowBlank="1" showInputMessage="1" showErrorMessage="1" sqref="G253">
      <formula1>'ΕΝΤΥΠΟ ΕΛΕΓΧΟΥ ΣΦΑΓΕΙΟΥ ΟΠΛΗΦΟΡ'!$C$253:$F$253</formula1>
      <formula2>0</formula2>
    </dataValidation>
    <dataValidation type="list" operator="equal" allowBlank="1" showInputMessage="1" showErrorMessage="1" sqref="G260">
      <formula1>'ΕΝΤΥΠΟ ΕΛΕΓΧΟΥ ΣΦΑΓΕΙΟΥ ΟΠΛΗΦΟΡ'!$C$260:$E$260</formula1>
      <formula2>0</formula2>
    </dataValidation>
    <dataValidation type="list" operator="equal" allowBlank="1" showInputMessage="1" showErrorMessage="1" sqref="G263">
      <formula1>'ΕΝΤΥΠΟ ΕΛΕΓΧΟΥ ΣΦΑΓΕΙΟΥ ΟΠΛΗΦΟΡ'!$C$263:$E$263</formula1>
      <formula2>0</formula2>
    </dataValidation>
    <dataValidation type="list" operator="equal" allowBlank="1" showInputMessage="1" showErrorMessage="1" sqref="G264">
      <formula1>'ΕΝΤΥΠΟ ΕΛΕΓΧΟΥ ΣΦΑΓΕΙΟΥ ΟΠΛΗΦΟΡ'!$C$264:$F$264</formula1>
      <formula2>0</formula2>
    </dataValidation>
    <dataValidation type="list" operator="equal" allowBlank="1" showInputMessage="1" showErrorMessage="1" sqref="G270">
      <formula1>'ΕΝΤΥΠΟ ΕΛΕΓΧΟΥ ΣΦΑΓΕΙΟΥ ΟΠΛΗΦΟΡ'!$C$270:$F$270</formula1>
      <formula2>0</formula2>
    </dataValidation>
    <dataValidation type="list" operator="equal" allowBlank="1" showInputMessage="1" showErrorMessage="1" sqref="G274">
      <formula1>'ΕΝΤΥΠΟ ΕΛΕΓΧΟΥ ΣΦΑΓΕΙΟΥ ΟΠΛΗΦΟΡ'!$C$274:$E$274</formula1>
      <formula2>0</formula2>
    </dataValidation>
    <dataValidation type="list" operator="equal" allowBlank="1" showInputMessage="1" showErrorMessage="1" sqref="G275">
      <formula1>'ΕΝΤΥΠΟ ΕΛΕΓΧΟΥ ΣΦΑΓΕΙΟΥ ΟΠΛΗΦΟΡ'!$C$275:$E$275</formula1>
      <formula2>0</formula2>
    </dataValidation>
    <dataValidation type="list" operator="equal" allowBlank="1" showInputMessage="1" showErrorMessage="1" sqref="G276">
      <formula1>'ΕΝΤΥΠΟ ΕΛΕΓΧΟΥ ΣΦΑΓΕΙΟΥ ΟΠΛΗΦΟΡ'!$C$276:$F$276</formula1>
      <formula2>0</formula2>
    </dataValidation>
    <dataValidation type="list" operator="equal" allowBlank="1" showInputMessage="1" showErrorMessage="1" sqref="G277">
      <formula1>'ΕΝΤΥΠΟ ΕΛΕΓΧΟΥ ΣΦΑΓΕΙΟΥ ΟΠΛΗΦΟΡ'!$C$277:$F$277</formula1>
      <formula2>0</formula2>
    </dataValidation>
    <dataValidation type="list" operator="equal" allowBlank="1" showInputMessage="1" showErrorMessage="1" sqref="G279">
      <formula1>'ΕΝΤΥΠΟ ΕΛΕΓΧΟΥ ΣΦΑΓΕΙΟΥ ΟΠΛΗΦΟΡ'!$C$279:$E$279</formula1>
      <formula2>0</formula2>
    </dataValidation>
    <dataValidation type="list" operator="equal" allowBlank="1" showInputMessage="1" showErrorMessage="1" sqref="G289">
      <formula1>'ΕΝΤΥΠΟ ΕΛΕΓΧΟΥ ΣΦΑΓΕΙΟΥ ΟΠΛΗΦΟΡ'!$C$289:$F$289</formula1>
      <formula2>0</formula2>
    </dataValidation>
    <dataValidation type="list" operator="equal" allowBlank="1" showInputMessage="1" showErrorMessage="1" sqref="G301">
      <formula1>$C$301:$E$301</formula1>
    </dataValidation>
    <dataValidation type="list" operator="equal" allowBlank="1" showInputMessage="1" showErrorMessage="1" sqref="G302">
      <formula1>'ΕΝΤΥΠΟ ΕΛΕΓΧΟΥ ΣΦΑΓΕΙΟΥ ΟΠΛΗΦΟΡ'!$C$301:$E$301</formula1>
      <formula2>0</formula2>
    </dataValidation>
    <dataValidation type="list" operator="equal" allowBlank="1" showInputMessage="1" showErrorMessage="1" sqref="G309">
      <formula1>$C$309:$F$309</formula1>
    </dataValidation>
    <dataValidation type="list" operator="equal" allowBlank="1" showInputMessage="1" showErrorMessage="1" sqref="G313">
      <formula1>$C$313:$F$313</formula1>
    </dataValidation>
    <dataValidation type="list" operator="equal" allowBlank="1" showInputMessage="1" showErrorMessage="1" sqref="G336">
      <formula1>$C$336:$F$336</formula1>
    </dataValidation>
    <dataValidation type="list" operator="equal" allowBlank="1" showInputMessage="1" showErrorMessage="1" sqref="G337">
      <formula1>$C$337:$F$337</formula1>
    </dataValidation>
    <dataValidation type="list" operator="equal" allowBlank="1" showInputMessage="1" showErrorMessage="1" sqref="G338">
      <formula1>$C$338:$F$338</formula1>
    </dataValidation>
    <dataValidation type="list" operator="equal" allowBlank="1" showInputMessage="1" showErrorMessage="1" sqref="G340">
      <formula1>$C$340:$E$340</formula1>
    </dataValidation>
    <dataValidation type="list" operator="equal" allowBlank="1" showInputMessage="1" showErrorMessage="1" sqref="G342">
      <formula1>$C$342:$E$342</formula1>
    </dataValidation>
    <dataValidation type="list" operator="equal" allowBlank="1" showInputMessage="1" showErrorMessage="1" sqref="G343">
      <formula1>$C$343:$E$343</formula1>
    </dataValidation>
    <dataValidation type="list" operator="equal" allowBlank="1" showInputMessage="1" showErrorMessage="1" sqref="G344">
      <formula1>'ΕΝΤΥΠΟ ΕΛΕΓΧΟΥ ΣΦΑΓΕΙΟΥ ΟΠΛΗΦΟΡ'!$C$343:$E$343</formula1>
      <formula2>0</formula2>
    </dataValidation>
    <dataValidation type="list" operator="equal" allowBlank="1" showInputMessage="1" showErrorMessage="1" sqref="G351">
      <formula1>$C$351:$E$351</formula1>
    </dataValidation>
    <dataValidation type="list" operator="equal" allowBlank="1" showInputMessage="1" showErrorMessage="1" sqref="G352">
      <formula1>$C$352:$E$352</formula1>
    </dataValidation>
    <dataValidation type="list" operator="equal" allowBlank="1" showInputMessage="1" showErrorMessage="1" sqref="G354">
      <formula1>$C$354:$E$354</formula1>
    </dataValidation>
    <dataValidation type="list" operator="equal" allowBlank="1" showInputMessage="1" showErrorMessage="1" sqref="G355">
      <formula1>$C$355:$E$355</formula1>
    </dataValidation>
    <dataValidation type="list" operator="equal" allowBlank="1" showInputMessage="1" showErrorMessage="1" sqref="G357">
      <formula1>$C$357:$F$357</formula1>
    </dataValidation>
    <dataValidation type="list" operator="equal" allowBlank="1" showInputMessage="1" showErrorMessage="1" sqref="G66">
      <formula1>$C$66:$E$66</formula1>
      <formula2>0</formula2>
    </dataValidation>
    <dataValidation type="list" operator="equal" allowBlank="1" showInputMessage="1" showErrorMessage="1" sqref="G68">
      <formula1>$C$68:$E$68</formula1>
      <formula2>0</formula2>
    </dataValidation>
    <dataValidation type="list" operator="equal" allowBlank="1" showInputMessage="1" showErrorMessage="1" sqref="G78">
      <formula1>$C$78:$E$78</formula1>
      <formula2>0</formula2>
    </dataValidation>
    <dataValidation type="list" operator="equal" allowBlank="1" showInputMessage="1" showErrorMessage="1" sqref="G80">
      <formula1>$C$80:$E$80</formula1>
      <formula2>0</formula2>
    </dataValidation>
    <dataValidation type="list" operator="equal" allowBlank="1" showInputMessage="1" showErrorMessage="1" sqref="G88">
      <formula1>$C$88:$E$88</formula1>
      <formula2>0</formula2>
    </dataValidation>
    <dataValidation type="list" operator="equal" allowBlank="1" showInputMessage="1" showErrorMessage="1" sqref="G92">
      <formula1>$C$92:$E$92</formula1>
      <formula2>0</formula2>
    </dataValidation>
    <dataValidation type="list" operator="equal" allowBlank="1" showInputMessage="1" showErrorMessage="1" sqref="G51">
      <formula1>$C$51:$E$51</formula1>
      <formula2>0</formula2>
    </dataValidation>
    <dataValidation type="list" operator="equal" allowBlank="1" showInputMessage="1" showErrorMessage="1" sqref="G52">
      <formula1>$C$52:$E$52</formula1>
      <formula2>0</formula2>
    </dataValidation>
    <dataValidation type="list" operator="equal" allowBlank="1" showInputMessage="1" showErrorMessage="1" sqref="G53">
      <formula1>$C$53:$E$53</formula1>
      <formula2>0</formula2>
    </dataValidation>
    <dataValidation type="list" operator="equal" allowBlank="1" showInputMessage="1" showErrorMessage="1" sqref="G54">
      <formula1>$C$54:$E$54</formula1>
      <formula2>0</formula2>
    </dataValidation>
    <dataValidation type="list" operator="equal" allowBlank="1" showInputMessage="1" showErrorMessage="1" sqref="G55">
      <formula1>$C$55:$E$55</formula1>
      <formula2>0</formula2>
    </dataValidation>
    <dataValidation type="list" operator="equal" allowBlank="1" showInputMessage="1" showErrorMessage="1" sqref="G56">
      <formula1>$C$56:$E$56</formula1>
      <formula2>0</formula2>
    </dataValidation>
    <dataValidation type="list" operator="equal" allowBlank="1" showInputMessage="1" showErrorMessage="1" sqref="G57">
      <formula1>$C$57:$E$57</formula1>
      <formula2>0</formula2>
    </dataValidation>
    <dataValidation type="list" operator="equal" allowBlank="1" showInputMessage="1" showErrorMessage="1" sqref="G58">
      <formula1>$C$58:$E$58</formula1>
      <formula2>0</formula2>
    </dataValidation>
    <dataValidation type="list" operator="equal" allowBlank="1" showInputMessage="1" showErrorMessage="1" sqref="G59:G60">
      <formula1>$C$59:$E$59</formula1>
      <formula2>0</formula2>
    </dataValidation>
    <dataValidation type="list" operator="equal" allowBlank="1" showInputMessage="1" showErrorMessage="1" sqref="G62">
      <formula1>$C$62:$E$62</formula1>
      <formula2>0</formula2>
    </dataValidation>
    <dataValidation type="list" operator="equal" allowBlank="1" showInputMessage="1" showErrorMessage="1" sqref="G65">
      <formula1>$C$65:$E$65</formula1>
      <formula2>0</formula2>
    </dataValidation>
    <dataValidation type="list" operator="equal" allowBlank="1" showInputMessage="1" showErrorMessage="1" sqref="G81">
      <formula1>$C$81:$E$81</formula1>
      <formula2>0</formula2>
    </dataValidation>
    <dataValidation type="list" operator="equal" allowBlank="1" showInputMessage="1" showErrorMessage="1" sqref="G83">
      <formula1>$C$83:$E$83</formula1>
      <formula2>0</formula2>
    </dataValidation>
    <dataValidation type="list" operator="equal" allowBlank="1" showInputMessage="1" showErrorMessage="1" sqref="G84">
      <formula1>$C$84:$E$84</formula1>
      <formula2>0</formula2>
    </dataValidation>
    <dataValidation type="list" operator="equal" allowBlank="1" showInputMessage="1" showErrorMessage="1" sqref="G85">
      <formula1>$C$85:$E$85</formula1>
      <formula2>0</formula2>
    </dataValidation>
    <dataValidation type="list" operator="equal" allowBlank="1" showInputMessage="1" showErrorMessage="1" sqref="G86">
      <formula1>$C$86:$E$86</formula1>
      <formula2>0</formula2>
    </dataValidation>
    <dataValidation type="list" operator="equal" allowBlank="1" showInputMessage="1" showErrorMessage="1" sqref="G89">
      <formula1>$C$89:$E$89</formula1>
      <formula2>0</formula2>
    </dataValidation>
    <dataValidation type="list" operator="equal" allowBlank="1" showInputMessage="1" showErrorMessage="1" sqref="G90">
      <formula1>$C$90:$E$90</formula1>
      <formula2>0</formula2>
    </dataValidation>
    <dataValidation type="list" operator="equal" allowBlank="1" showInputMessage="1" showErrorMessage="1" sqref="G96">
      <formula1>$C$96:$E$96</formula1>
    </dataValidation>
    <dataValidation type="list" operator="equal" allowBlank="1" showInputMessage="1" showErrorMessage="1" sqref="G125:G126">
      <formula1>$C$132:$F$132</formula1>
      <formula2>0</formula2>
    </dataValidation>
    <dataValidation type="list" operator="equal" allowBlank="1" showInputMessage="1" showErrorMessage="1" sqref="G121:G122">
      <formula1>$C$125:$E$125</formula1>
      <formula2>0</formula2>
    </dataValidation>
    <dataValidation type="list" operator="equal" allowBlank="1" showInputMessage="1" showErrorMessage="1" sqref="G131">
      <formula1>$C$131:$F$131</formula1>
    </dataValidation>
    <dataValidation type="list" operator="equal" allowBlank="1" showInputMessage="1" showErrorMessage="1" sqref="G132">
      <formula1>$C$134:$F$134</formula1>
      <formula2>0</formula2>
    </dataValidation>
    <dataValidation type="list" operator="equal" allowBlank="1" showInputMessage="1" showErrorMessage="1" sqref="G63">
      <formula1>$C$63:$F$63</formula1>
      <formula2>0</formula2>
    </dataValidation>
    <dataValidation type="list" operator="equal" allowBlank="1" showInputMessage="1" showErrorMessage="1" sqref="G67">
      <formula1>$C$67:$E$67</formula1>
      <formula2>0</formula2>
    </dataValidation>
    <dataValidation type="list" operator="equal" allowBlank="1" showInputMessage="1" showErrorMessage="1" sqref="G75">
      <formula1>$C$75:$E$75</formula1>
      <formula2>0</formula2>
    </dataValidation>
    <dataValidation type="list" operator="equal" allowBlank="1" showInputMessage="1" showErrorMessage="1" sqref="G76">
      <formula1>$C$76:$E$76</formula1>
      <formula2>0</formula2>
    </dataValidation>
    <dataValidation type="list" operator="equal" allowBlank="1" showInputMessage="1" showErrorMessage="1" sqref="G77">
      <formula1>$C$77:$E$77</formula1>
      <formula2>0</formula2>
    </dataValidation>
    <dataValidation type="list" operator="equal" allowBlank="1" showInputMessage="1" showErrorMessage="1" sqref="G79">
      <formula1>$C$79:$E$79</formula1>
      <formula2>0</formula2>
    </dataValidation>
    <dataValidation type="list" operator="equal" allowBlank="1" showInputMessage="1" showErrorMessage="1" sqref="G87">
      <formula1>$C$87:$E$87</formula1>
      <formula2>0</formula2>
    </dataValidation>
    <dataValidation type="list" operator="equal" allowBlank="1" showInputMessage="1" showErrorMessage="1" sqref="G99">
      <formula1>$C$99:$F$99</formula1>
    </dataValidation>
    <dataValidation type="list" operator="equal" allowBlank="1" showInputMessage="1" showErrorMessage="1" sqref="G115">
      <formula1>$C$120:$E$120</formula1>
      <formula2>0</formula2>
    </dataValidation>
    <dataValidation type="list" operator="equal" allowBlank="1" showInputMessage="1" showErrorMessage="1" sqref="G118:G119">
      <formula1>$C$122:$E$122</formula1>
      <formula2>0</formula2>
    </dataValidation>
    <dataValidation type="list" operator="equal" allowBlank="1" showInputMessage="1" showErrorMessage="1" sqref="G128">
      <formula1>$C$130:$F$130</formula1>
      <formula2>0</formula2>
    </dataValidation>
    <dataValidation type="list" operator="equal" allowBlank="1" showInputMessage="1" showErrorMessage="1" sqref="G129">
      <formula1>$C$131:$E$131</formula1>
      <formula2>0</formula2>
    </dataValidation>
    <dataValidation type="list" operator="equal" allowBlank="1" showInputMessage="1" showErrorMessage="1" sqref="G116">
      <formula1>$C$116:$E$116</formula1>
    </dataValidation>
    <dataValidation type="list" operator="equal" allowBlank="1" showInputMessage="1" showErrorMessage="1" sqref="G104">
      <formula1>$C$104:$E$104</formula1>
    </dataValidation>
    <dataValidation type="list" operator="equal" allowBlank="1" showInputMessage="1" showErrorMessage="1" sqref="G105">
      <formula1>$C$105:$E$105</formula1>
    </dataValidation>
    <dataValidation type="list" operator="equal" allowBlank="1" showInputMessage="1" showErrorMessage="1" sqref="G106">
      <formula1>$C$106:$E$106</formula1>
    </dataValidation>
    <dataValidation type="list" operator="equal" allowBlank="1" showInputMessage="1" showErrorMessage="1" sqref="G98">
      <formula1>$C$98:$F$98</formula1>
    </dataValidation>
    <dataValidation type="list" operator="equal" allowBlank="1" showInputMessage="1" showErrorMessage="1" sqref="G69">
      <formula1>'ΕΝΤΥΠΟ ΕΛΕΓΧΟΥ ΣΦΑΓΕΙΟΥ ΟΠΛΗΦΟΡ'!$C$69:$F$69</formula1>
      <formula2>0</formula2>
    </dataValidation>
    <dataValidation type="list" operator="equal" allowBlank="1" showInputMessage="1" showErrorMessage="1" sqref="G107">
      <formula1>$C$107:$E$107</formula1>
    </dataValidation>
    <dataValidation type="list" operator="equal" allowBlank="1" showInputMessage="1" showErrorMessage="1" sqref="G100">
      <formula1>'ΕΝΤΥΠΟ ΕΛΕΓΧΟΥ ΣΦΑΓΕΙΟΥ ΟΠΛΗΦΟΡ'!$C$99:$F$99</formula1>
      <formula2>0</formula2>
    </dataValidation>
    <dataValidation type="list" operator="equal" allowBlank="1" showInputMessage="1" showErrorMessage="1" sqref="G127">
      <formula1>'ΕΝΤΥΠΟ ΕΛΕΓΧΟΥ ΣΦΑΓΕΙΟΥ ΟΠΛΗΦΟΡ'!$C$126:$F$126</formula1>
      <formula2>0</formula2>
    </dataValidation>
    <dataValidation type="list" operator="equal" allowBlank="1" showInputMessage="1" showErrorMessage="1" sqref="G130">
      <formula1>$C$130:$F$130</formula1>
    </dataValidation>
    <dataValidation type="list" operator="equal" allowBlank="1" showInputMessage="1" showErrorMessage="1" sqref="G97">
      <formula1>$C$97:$E$97</formula1>
    </dataValidation>
    <dataValidation type="list" operator="equal" allowBlank="1" showInputMessage="1" showErrorMessage="1" sqref="G103">
      <formula1>$C$103:$E$103</formula1>
    </dataValidation>
    <dataValidation type="list" operator="equal" allowBlank="1" showInputMessage="1" showErrorMessage="1" sqref="G123">
      <formula1>$C$123:$F$123</formula1>
    </dataValidation>
    <dataValidation type="list" operator="equal" allowBlank="1" showInputMessage="1" showErrorMessage="1" sqref="G133">
      <formula1>'ΕΝΤΥΠΟ ΕΛΕΓΧΟΥ ΣΦΑΓΕΙΟΥ ΟΠΛΗΦΟΡ'!$C$132:$F$132</formula1>
      <formula2>0</formula2>
    </dataValidation>
    <dataValidation type="list" operator="equal" allowBlank="1" showInputMessage="1" showErrorMessage="1" sqref="G134">
      <formula1>'ΕΝΤΥΠΟ ΕΛΕΓΧΟΥ ΣΦΑΓΕΙΟΥ ΟΠΛΗΦΟΡ'!$C$133:$F$133</formula1>
      <formula2>0</formula2>
    </dataValidation>
    <dataValidation type="list" operator="equal" allowBlank="1" showInputMessage="1" showErrorMessage="1" sqref="G136">
      <formula1>$C$136:$F$136</formula1>
    </dataValidation>
    <dataValidation type="list" operator="equal" allowBlank="1" showInputMessage="1" showErrorMessage="1" sqref="G113">
      <formula1>$C$113:$E$113</formula1>
    </dataValidation>
    <dataValidation type="list" operator="equal" allowBlank="1" showInputMessage="1" showErrorMessage="1" sqref="G114">
      <formula1>'ΕΝΤΥΠΟ ΕΛΕΓΧΟΥ ΣΦΑΓΕΙΟΥ ΟΠΛΗΦΟΡ'!$C$113:$E$113</formula1>
      <formula2>0</formula2>
    </dataValidation>
    <dataValidation type="list" operator="equal" allowBlank="1" showInputMessage="1" showErrorMessage="1" sqref="G117">
      <formula1>'ΕΝΤΥΠΟ ΕΛΕΓΧΟΥ ΣΦΑΓΕΙΟΥ ΟΠΛΗΦΟΡ'!$C$116:$E$116</formula1>
      <formula2>0</formula2>
    </dataValidation>
    <dataValidation type="list" operator="equal" allowBlank="1" showInputMessage="1" showErrorMessage="1" sqref="G120">
      <formula1>'ΕΝΤΥΠΟ ΕΛΕΓΧΟΥ ΣΦΑΓΕΙΟΥ ΟΠΛΗΦΟΡ'!$C$119:$E$119</formula1>
      <formula2>0</formula2>
    </dataValidation>
    <dataValidation type="list" operator="equal" allowBlank="1" showInputMessage="1" showErrorMessage="1" sqref="G135">
      <formula1>'ΕΝΤΥΠΟ ΕΛΕΓΧΟΥ ΣΦΑΓΕΙΟΥ ΟΠΛΗΦΟΡ'!$C$134:$F$134</formula1>
      <formula2>0</formula2>
    </dataValidation>
    <dataValidation type="list" allowBlank="1" showInputMessage="1" showErrorMessage="1" sqref="G82">
      <formula1>$C$82:$F$82</formula1>
    </dataValidation>
    <dataValidation type="list" operator="equal" allowBlank="1" showInputMessage="1" showErrorMessage="1" sqref="G101">
      <formula1>$C$101:$E$101</formula1>
    </dataValidation>
    <dataValidation type="list" operator="equal" allowBlank="1" showInputMessage="1" showErrorMessage="1" sqref="G102">
      <formula1>$C$102:$E$102</formula1>
    </dataValidation>
    <dataValidation type="list" operator="equal" allowBlank="1" showInputMessage="1" showErrorMessage="1" sqref="G124">
      <formula1>$C$124:$F$124</formula1>
    </dataValidation>
    <dataValidation type="list" operator="equal" allowBlank="1" showInputMessage="1" showErrorMessage="1" sqref="G166">
      <formula1>$C$166:$E$166</formula1>
    </dataValidation>
    <dataValidation type="list" operator="equal" allowBlank="1" showInputMessage="1" showErrorMessage="1" sqref="G169">
      <formula1>$C$169:$E$169</formula1>
    </dataValidation>
    <dataValidation type="list" operator="equal" allowBlank="1" showInputMessage="1" showErrorMessage="1" sqref="G172">
      <formula1>$C$172:$E$172</formula1>
    </dataValidation>
    <dataValidation type="list" operator="equal" allowBlank="1" showInputMessage="1" showErrorMessage="1" sqref="G290">
      <formula1>$C$290:$E$290</formula1>
    </dataValidation>
    <dataValidation type="list" operator="equal" allowBlank="1" showInputMessage="1" showErrorMessage="1" sqref="G291">
      <formula1>$C$291:$E$291</formula1>
    </dataValidation>
    <dataValidation type="list" operator="equal" allowBlank="1" showInputMessage="1" showErrorMessage="1" sqref="G292">
      <formula1>$C$292:$E$292</formula1>
    </dataValidation>
    <dataValidation type="list" operator="equal" allowBlank="1" showInputMessage="1" showErrorMessage="1" sqref="G293">
      <formula1>$C$293:$E$293</formula1>
    </dataValidation>
    <dataValidation type="list" operator="equal" allowBlank="1" showInputMessage="1" showErrorMessage="1" sqref="G294">
      <formula1>$C$294:$E$294</formula1>
    </dataValidation>
    <dataValidation type="list" operator="equal" allowBlank="1" showInputMessage="1" showErrorMessage="1" sqref="G295">
      <formula1>$C$295:$E$295</formula1>
    </dataValidation>
    <dataValidation type="list" operator="equal" allowBlank="1" showInputMessage="1" showErrorMessage="1" sqref="G296">
      <formula1>$C$296:$E$296</formula1>
    </dataValidation>
    <dataValidation type="list" operator="equal" allowBlank="1" showInputMessage="1" showErrorMessage="1" sqref="G288">
      <formula1>$C$288:$E$288</formula1>
    </dataValidation>
    <dataValidation type="list" operator="equal" allowBlank="1" showInputMessage="1" showErrorMessage="1" sqref="G314">
      <formula1>$C$314:$E$314</formula1>
    </dataValidation>
    <dataValidation type="list" operator="equal" allowBlank="1" showInputMessage="1" showErrorMessage="1" sqref="G315:G320">
      <formula1>$C$315:$E$315</formula1>
    </dataValidation>
    <dataValidation type="list" operator="equal" allowBlank="1" showInputMessage="1" showErrorMessage="1" sqref="G322:G325">
      <formula1>$C$322:$E$322</formula1>
    </dataValidation>
    <dataValidation type="list" operator="equal" allowBlank="1" showInputMessage="1" showErrorMessage="1" sqref="G328:G330">
      <formula1>$C$328:$E$328</formula1>
    </dataValidation>
  </dataValidations>
  <pageMargins left="0.7" right="0.7" top="0.75" bottom="0.75" header="0.51180555555555496" footer="0.51180555555555496"/>
  <pageSetup paperSize="9" firstPageNumber="0" orientation="landscape" horizontalDpi="300" verticalDpi="300" r:id="rId1"/>
  <drawing r:id="rId2"/>
</worksheet>
</file>

<file path=xl/worksheets/sheet2.xml><?xml version="1.0" encoding="utf-8"?>
<worksheet xmlns="http://schemas.openxmlformats.org/spreadsheetml/2006/main" xmlns:r="http://schemas.openxmlformats.org/officeDocument/2006/relationships">
  <dimension ref="A1:BL267"/>
  <sheetViews>
    <sheetView topLeftCell="A64" zoomScaleNormal="100" workbookViewId="0">
      <selection activeCell="A202" sqref="A202:A209"/>
    </sheetView>
  </sheetViews>
  <sheetFormatPr defaultColWidth="8.85546875" defaultRowHeight="15"/>
  <cols>
    <col min="2" max="2" width="57.42578125" customWidth="1"/>
    <col min="3" max="3" width="12.140625" customWidth="1"/>
    <col min="4" max="4" width="9" customWidth="1"/>
    <col min="5" max="5" width="12.140625" customWidth="1"/>
    <col min="6" max="6" width="11.5703125" style="191" customWidth="1"/>
    <col min="7" max="7" width="12.42578125" customWidth="1"/>
    <col min="8" max="8" width="56" customWidth="1"/>
  </cols>
  <sheetData>
    <row r="1" spans="1:7" ht="15.75">
      <c r="B1" s="4" t="s">
        <v>0</v>
      </c>
    </row>
    <row r="2" spans="1:7" ht="15.75">
      <c r="B2" s="5" t="s">
        <v>1</v>
      </c>
    </row>
    <row r="3" spans="1:7" ht="15.75">
      <c r="B3" s="5"/>
    </row>
    <row r="4" spans="1:7" ht="15.75">
      <c r="B4" s="5"/>
      <c r="E4" s="5" t="s">
        <v>3</v>
      </c>
      <c r="F4" s="192"/>
    </row>
    <row r="5" spans="1:7" ht="15.75">
      <c r="B5" s="5" t="s">
        <v>2</v>
      </c>
      <c r="E5" s="5"/>
      <c r="F5" s="192"/>
    </row>
    <row r="6" spans="1:7" ht="15.75">
      <c r="B6" s="5" t="s">
        <v>306</v>
      </c>
    </row>
    <row r="7" spans="1:7" ht="15.75">
      <c r="B7" s="5" t="s">
        <v>307</v>
      </c>
    </row>
    <row r="8" spans="1:7" ht="15.75">
      <c r="B8" s="5" t="s">
        <v>6</v>
      </c>
    </row>
    <row r="9" spans="1:7" ht="15.75">
      <c r="B9" s="5" t="s">
        <v>7</v>
      </c>
      <c r="E9" s="5" t="s">
        <v>8</v>
      </c>
      <c r="F9" s="192"/>
    </row>
    <row r="10" spans="1:7" ht="15.75">
      <c r="B10" s="5" t="s">
        <v>9</v>
      </c>
    </row>
    <row r="11" spans="1:7" ht="15.75">
      <c r="B11" s="6"/>
    </row>
    <row r="12" spans="1:7" ht="47.25" customHeight="1">
      <c r="A12" s="1"/>
      <c r="B12" s="337" t="s">
        <v>11</v>
      </c>
      <c r="C12" s="338"/>
      <c r="D12" s="338"/>
      <c r="E12" s="338"/>
      <c r="F12" s="338"/>
      <c r="G12" s="338"/>
    </row>
    <row r="13" spans="1:7">
      <c r="A13" s="1"/>
      <c r="B13" s="337"/>
      <c r="C13" s="338"/>
      <c r="D13" s="338"/>
      <c r="E13" s="338"/>
      <c r="F13" s="338"/>
      <c r="G13" s="338"/>
    </row>
    <row r="14" spans="1:7" ht="78.75" customHeight="1">
      <c r="A14" s="1"/>
      <c r="B14" s="337" t="s">
        <v>12</v>
      </c>
      <c r="C14" s="338"/>
      <c r="D14" s="338"/>
      <c r="E14" s="338"/>
      <c r="F14" s="338"/>
      <c r="G14" s="338"/>
    </row>
    <row r="15" spans="1:7">
      <c r="A15" s="1"/>
      <c r="B15" s="337"/>
      <c r="C15" s="338"/>
      <c r="D15" s="338"/>
      <c r="E15" s="338"/>
      <c r="F15" s="338"/>
      <c r="G15" s="338"/>
    </row>
    <row r="16" spans="1:7" ht="15.75" customHeight="1">
      <c r="A16" s="1"/>
      <c r="B16" s="337" t="s">
        <v>13</v>
      </c>
      <c r="C16" s="338"/>
      <c r="D16" s="338"/>
      <c r="E16" s="338"/>
      <c r="F16" s="338"/>
      <c r="G16" s="338"/>
    </row>
    <row r="17" spans="1:7">
      <c r="A17" s="1"/>
      <c r="B17" s="337"/>
      <c r="C17" s="338"/>
      <c r="D17" s="338"/>
      <c r="E17" s="338"/>
      <c r="F17" s="338"/>
      <c r="G17" s="338"/>
    </row>
    <row r="18" spans="1:7">
      <c r="A18" s="1"/>
      <c r="B18" s="337"/>
      <c r="C18" s="338"/>
      <c r="D18" s="338"/>
      <c r="E18" s="338"/>
      <c r="F18" s="338"/>
      <c r="G18" s="338"/>
    </row>
    <row r="19" spans="1:7" ht="15.75">
      <c r="A19" s="1"/>
      <c r="B19" s="8" t="s">
        <v>14</v>
      </c>
      <c r="C19" s="338"/>
      <c r="D19" s="338"/>
      <c r="E19" s="338"/>
      <c r="F19" s="338"/>
      <c r="G19" s="338"/>
    </row>
    <row r="20" spans="1:7" ht="15.75">
      <c r="A20" s="1"/>
      <c r="B20" s="9"/>
      <c r="C20" s="338"/>
      <c r="D20" s="338"/>
      <c r="E20" s="338"/>
      <c r="F20" s="338"/>
      <c r="G20" s="338"/>
    </row>
    <row r="21" spans="1:7" ht="15.75">
      <c r="A21" s="1"/>
      <c r="B21" s="10" t="s">
        <v>15</v>
      </c>
      <c r="C21" s="338"/>
      <c r="D21" s="338"/>
      <c r="E21" s="338"/>
      <c r="F21" s="338"/>
      <c r="G21" s="338"/>
    </row>
    <row r="22" spans="1:7" ht="47.25" customHeight="1">
      <c r="A22" s="1"/>
      <c r="B22" s="339" t="s">
        <v>16</v>
      </c>
      <c r="C22" s="338"/>
      <c r="D22" s="338"/>
      <c r="E22" s="338"/>
      <c r="F22" s="338"/>
      <c r="G22" s="338"/>
    </row>
    <row r="23" spans="1:7">
      <c r="A23" s="1"/>
      <c r="B23" s="339"/>
      <c r="C23" s="338"/>
      <c r="D23" s="338"/>
      <c r="E23" s="338"/>
      <c r="F23" s="338"/>
      <c r="G23" s="338"/>
    </row>
    <row r="24" spans="1:7" ht="15.75">
      <c r="B24" s="7"/>
    </row>
    <row r="25" spans="1:7" ht="15.75">
      <c r="B25" s="7"/>
    </row>
    <row r="26" spans="1:7" ht="15.75">
      <c r="B26" s="7"/>
    </row>
    <row r="27" spans="1:7" ht="15.75">
      <c r="B27" s="7"/>
    </row>
    <row r="28" spans="1:7" ht="20.25">
      <c r="B28" s="342" t="s">
        <v>308</v>
      </c>
      <c r="C28" s="342"/>
      <c r="D28" s="342"/>
      <c r="E28" s="342"/>
      <c r="F28" s="342"/>
      <c r="G28" s="342"/>
    </row>
    <row r="29" spans="1:7" ht="20.25">
      <c r="B29" s="193"/>
      <c r="C29" s="194"/>
      <c r="D29" s="194"/>
      <c r="E29" s="194"/>
      <c r="G29" s="194"/>
    </row>
    <row r="30" spans="1:7" ht="15" customHeight="1">
      <c r="A30" s="1"/>
      <c r="B30" s="16" t="s">
        <v>22</v>
      </c>
      <c r="C30" s="343" t="s">
        <v>23</v>
      </c>
      <c r="D30" s="343" t="s">
        <v>24</v>
      </c>
      <c r="E30" s="343" t="s">
        <v>25</v>
      </c>
      <c r="F30" s="343" t="s">
        <v>26</v>
      </c>
      <c r="G30" s="344" t="s">
        <v>27</v>
      </c>
    </row>
    <row r="31" spans="1:7" ht="15" customHeight="1">
      <c r="A31" s="1"/>
      <c r="B31" s="17" t="s">
        <v>28</v>
      </c>
      <c r="C31" s="343"/>
      <c r="D31" s="343"/>
      <c r="E31" s="343"/>
      <c r="F31" s="343"/>
      <c r="G31" s="344"/>
    </row>
    <row r="32" spans="1:7">
      <c r="A32" s="1"/>
      <c r="B32" s="17" t="s">
        <v>29</v>
      </c>
      <c r="C32" s="343"/>
      <c r="D32" s="343"/>
      <c r="E32" s="343"/>
      <c r="F32" s="343"/>
      <c r="G32" s="344"/>
    </row>
    <row r="33" spans="1:7" ht="24.75">
      <c r="A33" s="1"/>
      <c r="B33" s="17" t="s">
        <v>30</v>
      </c>
      <c r="C33" s="343"/>
      <c r="D33" s="343"/>
      <c r="E33" s="343"/>
      <c r="F33" s="343"/>
      <c r="G33" s="344"/>
    </row>
    <row r="34" spans="1:7">
      <c r="A34" s="1"/>
      <c r="B34" s="18"/>
      <c r="C34" s="343"/>
      <c r="D34" s="343"/>
      <c r="E34" s="343"/>
      <c r="F34" s="343"/>
      <c r="G34" s="344"/>
    </row>
    <row r="35" spans="1:7">
      <c r="A35" s="1"/>
      <c r="B35" s="195"/>
      <c r="C35" s="196"/>
      <c r="D35" s="197"/>
      <c r="E35" s="197"/>
      <c r="F35" s="198"/>
      <c r="G35" s="199"/>
    </row>
    <row r="36" spans="1:7" ht="16.5" customHeight="1">
      <c r="B36" s="334" t="s">
        <v>309</v>
      </c>
      <c r="C36" s="334"/>
      <c r="D36" s="334"/>
      <c r="E36" s="334"/>
      <c r="F36" s="334"/>
      <c r="G36" s="334"/>
    </row>
    <row r="37" spans="1:7" ht="15.75">
      <c r="B37" s="24" t="s">
        <v>310</v>
      </c>
      <c r="C37" s="25"/>
      <c r="D37" s="25"/>
      <c r="E37" s="25"/>
      <c r="F37" s="25"/>
      <c r="G37" s="60"/>
    </row>
    <row r="38" spans="1:7" ht="15.75">
      <c r="A38">
        <v>1</v>
      </c>
      <c r="B38" s="134" t="s">
        <v>311</v>
      </c>
      <c r="C38" s="33">
        <v>0</v>
      </c>
      <c r="D38" s="33">
        <v>9</v>
      </c>
      <c r="E38" s="33">
        <v>18</v>
      </c>
      <c r="F38" s="135"/>
      <c r="G38" s="33"/>
    </row>
    <row r="39" spans="1:7" ht="31.5">
      <c r="A39">
        <v>2</v>
      </c>
      <c r="B39" s="134" t="s">
        <v>312</v>
      </c>
      <c r="C39" s="33">
        <v>0</v>
      </c>
      <c r="D39" s="33">
        <v>9</v>
      </c>
      <c r="E39" s="33">
        <v>18</v>
      </c>
      <c r="F39" s="135"/>
      <c r="G39" s="33"/>
    </row>
    <row r="40" spans="1:7" ht="54.75" customHeight="1">
      <c r="A40">
        <v>3</v>
      </c>
      <c r="B40" s="134" t="s">
        <v>313</v>
      </c>
      <c r="C40" s="33">
        <v>0</v>
      </c>
      <c r="D40" s="33">
        <v>18</v>
      </c>
      <c r="E40" s="33">
        <v>36</v>
      </c>
      <c r="F40" s="135"/>
      <c r="G40" s="33"/>
    </row>
    <row r="41" spans="1:7" ht="31.5">
      <c r="A41">
        <v>4</v>
      </c>
      <c r="B41" s="134" t="s">
        <v>314</v>
      </c>
      <c r="C41" s="33">
        <v>0</v>
      </c>
      <c r="D41" s="33">
        <v>9</v>
      </c>
      <c r="E41" s="33">
        <v>18</v>
      </c>
      <c r="F41" s="135"/>
      <c r="G41" s="33"/>
    </row>
    <row r="42" spans="1:7" ht="47.25">
      <c r="A42">
        <v>5</v>
      </c>
      <c r="B42" s="134" t="s">
        <v>315</v>
      </c>
      <c r="C42" s="33">
        <v>0</v>
      </c>
      <c r="D42" s="33">
        <v>9</v>
      </c>
      <c r="E42" s="33">
        <v>18</v>
      </c>
      <c r="F42" s="135"/>
      <c r="G42" s="33"/>
    </row>
    <row r="43" spans="1:7" ht="54.4" customHeight="1">
      <c r="A43">
        <v>6</v>
      </c>
      <c r="B43" s="134" t="s">
        <v>316</v>
      </c>
      <c r="C43" s="33">
        <v>0</v>
      </c>
      <c r="D43" s="33">
        <v>9</v>
      </c>
      <c r="E43" s="33">
        <v>18</v>
      </c>
      <c r="F43" s="135"/>
      <c r="G43" s="33"/>
    </row>
    <row r="44" spans="1:7" ht="15.75">
      <c r="B44" s="24" t="s">
        <v>317</v>
      </c>
      <c r="C44" s="25"/>
      <c r="D44" s="25"/>
      <c r="E44" s="25"/>
      <c r="F44" s="25"/>
      <c r="G44" s="60"/>
    </row>
    <row r="45" spans="1:7" ht="15.75">
      <c r="A45">
        <v>7</v>
      </c>
      <c r="B45" s="134" t="s">
        <v>318</v>
      </c>
      <c r="C45" s="33">
        <v>0</v>
      </c>
      <c r="D45" s="33">
        <v>9</v>
      </c>
      <c r="E45" s="33">
        <v>18</v>
      </c>
      <c r="F45" s="135"/>
      <c r="G45" s="33"/>
    </row>
    <row r="46" spans="1:7" ht="31.5">
      <c r="A46">
        <v>8</v>
      </c>
      <c r="B46" s="134" t="s">
        <v>319</v>
      </c>
      <c r="C46" s="33">
        <v>0</v>
      </c>
      <c r="D46" s="33">
        <v>9</v>
      </c>
      <c r="E46" s="33">
        <v>18</v>
      </c>
      <c r="F46" s="135"/>
      <c r="G46" s="33"/>
    </row>
    <row r="47" spans="1:7" ht="47.25">
      <c r="A47">
        <v>9</v>
      </c>
      <c r="B47" s="134" t="s">
        <v>320</v>
      </c>
      <c r="C47" s="33">
        <v>0</v>
      </c>
      <c r="D47" s="33">
        <v>9</v>
      </c>
      <c r="E47" s="33">
        <v>18</v>
      </c>
      <c r="F47" s="135"/>
      <c r="G47" s="33"/>
    </row>
    <row r="48" spans="1:7" ht="31.5">
      <c r="A48">
        <v>10</v>
      </c>
      <c r="B48" s="134" t="s">
        <v>321</v>
      </c>
      <c r="C48" s="33">
        <v>0</v>
      </c>
      <c r="D48" s="33">
        <v>9</v>
      </c>
      <c r="E48" s="33">
        <v>18</v>
      </c>
      <c r="F48" s="135"/>
      <c r="G48" s="33"/>
    </row>
    <row r="49" spans="1:7" ht="15.75">
      <c r="B49" s="24" t="s">
        <v>322</v>
      </c>
      <c r="C49" s="25"/>
      <c r="D49" s="25"/>
      <c r="E49" s="25"/>
      <c r="F49" s="25"/>
      <c r="G49" s="60"/>
    </row>
    <row r="50" spans="1:7" ht="15.75">
      <c r="A50">
        <v>11</v>
      </c>
      <c r="B50" s="134" t="s">
        <v>323</v>
      </c>
      <c r="C50" s="33">
        <v>0</v>
      </c>
      <c r="D50" s="33">
        <v>9</v>
      </c>
      <c r="E50" s="33">
        <v>18</v>
      </c>
      <c r="F50" s="135"/>
      <c r="G50" s="33"/>
    </row>
    <row r="51" spans="1:7" ht="15.75">
      <c r="B51" s="24" t="s">
        <v>324</v>
      </c>
      <c r="C51" s="25"/>
      <c r="D51" s="25"/>
      <c r="E51" s="25"/>
      <c r="F51" s="25"/>
      <c r="G51" s="60"/>
    </row>
    <row r="52" spans="1:7" ht="33.6" customHeight="1">
      <c r="A52">
        <v>12</v>
      </c>
      <c r="B52" s="134" t="s">
        <v>325</v>
      </c>
      <c r="C52" s="33">
        <v>0</v>
      </c>
      <c r="D52" s="33">
        <v>9</v>
      </c>
      <c r="E52" s="33">
        <v>18</v>
      </c>
      <c r="F52" s="135"/>
      <c r="G52" s="33"/>
    </row>
    <row r="53" spans="1:7" ht="23.1" customHeight="1">
      <c r="A53">
        <v>13</v>
      </c>
      <c r="B53" s="134" t="s">
        <v>326</v>
      </c>
      <c r="C53" s="33">
        <v>0</v>
      </c>
      <c r="D53" s="33">
        <v>9</v>
      </c>
      <c r="E53" s="33">
        <v>18</v>
      </c>
      <c r="F53" s="135"/>
      <c r="G53" s="33"/>
    </row>
    <row r="54" spans="1:7" ht="65.25" customHeight="1">
      <c r="A54">
        <v>14</v>
      </c>
      <c r="B54" s="134" t="s">
        <v>327</v>
      </c>
      <c r="C54" s="33">
        <v>0</v>
      </c>
      <c r="D54" s="33">
        <v>9</v>
      </c>
      <c r="E54" s="33">
        <v>18</v>
      </c>
      <c r="F54" s="135"/>
      <c r="G54" s="33"/>
    </row>
    <row r="55" spans="1:7" ht="15.75">
      <c r="B55" s="24" t="s">
        <v>328</v>
      </c>
      <c r="C55" s="25"/>
      <c r="D55" s="25"/>
      <c r="E55" s="25"/>
      <c r="F55" s="25"/>
      <c r="G55" s="60"/>
    </row>
    <row r="56" spans="1:7" ht="63">
      <c r="A56">
        <v>15</v>
      </c>
      <c r="B56" s="134" t="s">
        <v>329</v>
      </c>
      <c r="C56" s="33">
        <v>0</v>
      </c>
      <c r="D56" s="33">
        <v>9</v>
      </c>
      <c r="E56" s="33">
        <v>18</v>
      </c>
      <c r="F56" s="135"/>
      <c r="G56" s="33"/>
    </row>
    <row r="57" spans="1:7" ht="47.25">
      <c r="A57">
        <v>16</v>
      </c>
      <c r="B57" s="134" t="s">
        <v>330</v>
      </c>
      <c r="C57" s="33">
        <v>0</v>
      </c>
      <c r="D57" s="33">
        <v>9</v>
      </c>
      <c r="E57" s="33">
        <v>18</v>
      </c>
      <c r="F57" s="135"/>
      <c r="G57" s="33"/>
    </row>
    <row r="58" spans="1:7" ht="31.5">
      <c r="A58">
        <v>17</v>
      </c>
      <c r="B58" s="134" t="s">
        <v>331</v>
      </c>
      <c r="C58" s="33">
        <v>0</v>
      </c>
      <c r="D58" s="33">
        <v>9</v>
      </c>
      <c r="E58" s="33">
        <v>18</v>
      </c>
      <c r="F58" s="135"/>
      <c r="G58" s="33"/>
    </row>
    <row r="59" spans="1:7" ht="78.75">
      <c r="A59">
        <v>18</v>
      </c>
      <c r="B59" s="134" t="s">
        <v>332</v>
      </c>
      <c r="C59" s="33">
        <v>0</v>
      </c>
      <c r="D59" s="33">
        <v>9</v>
      </c>
      <c r="E59" s="33">
        <v>18</v>
      </c>
      <c r="F59" s="135"/>
      <c r="G59" s="33"/>
    </row>
    <row r="60" spans="1:7" ht="22.5" customHeight="1">
      <c r="B60" s="24" t="s">
        <v>333</v>
      </c>
      <c r="C60" s="25"/>
      <c r="D60" s="25"/>
      <c r="E60" s="25"/>
      <c r="F60" s="25"/>
      <c r="G60" s="60"/>
    </row>
    <row r="61" spans="1:7" ht="31.5">
      <c r="A61">
        <v>19</v>
      </c>
      <c r="B61" s="134" t="s">
        <v>334</v>
      </c>
      <c r="C61" s="33">
        <v>0</v>
      </c>
      <c r="D61" s="33">
        <v>9</v>
      </c>
      <c r="E61" s="33">
        <v>18</v>
      </c>
      <c r="F61" s="135"/>
      <c r="G61" s="33"/>
    </row>
    <row r="62" spans="1:7" ht="47.25">
      <c r="A62">
        <v>20</v>
      </c>
      <c r="B62" s="134" t="s">
        <v>335</v>
      </c>
      <c r="C62" s="33">
        <v>0</v>
      </c>
      <c r="D62" s="33">
        <v>9</v>
      </c>
      <c r="E62" s="33">
        <v>18</v>
      </c>
      <c r="F62" s="135"/>
      <c r="G62" s="33"/>
    </row>
    <row r="63" spans="1:7" ht="31.5">
      <c r="A63">
        <v>21</v>
      </c>
      <c r="B63" s="134" t="s">
        <v>336</v>
      </c>
      <c r="C63" s="33">
        <v>0</v>
      </c>
      <c r="D63" s="33">
        <v>9</v>
      </c>
      <c r="E63" s="33">
        <v>18</v>
      </c>
      <c r="F63" s="135"/>
      <c r="G63" s="33"/>
    </row>
    <row r="64" spans="1:7" ht="53.25" customHeight="1">
      <c r="A64">
        <v>22</v>
      </c>
      <c r="B64" s="134" t="s">
        <v>337</v>
      </c>
      <c r="C64" s="33">
        <v>0</v>
      </c>
      <c r="D64" s="33">
        <v>9</v>
      </c>
      <c r="E64" s="33">
        <v>18</v>
      </c>
      <c r="F64" s="135"/>
      <c r="G64" s="33"/>
    </row>
    <row r="65" spans="1:64" ht="31.5">
      <c r="A65">
        <v>23</v>
      </c>
      <c r="B65" s="134" t="s">
        <v>338</v>
      </c>
      <c r="C65" s="33">
        <v>0</v>
      </c>
      <c r="D65" s="33">
        <v>9</v>
      </c>
      <c r="E65" s="33">
        <v>18</v>
      </c>
      <c r="F65" s="135"/>
      <c r="G65" s="33"/>
    </row>
    <row r="66" spans="1:64" ht="31.5">
      <c r="A66">
        <v>24</v>
      </c>
      <c r="B66" s="134" t="s">
        <v>339</v>
      </c>
      <c r="C66" s="33">
        <v>0</v>
      </c>
      <c r="D66" s="33">
        <v>18</v>
      </c>
      <c r="E66" s="33">
        <v>36</v>
      </c>
      <c r="F66" s="135"/>
      <c r="G66" s="33"/>
    </row>
    <row r="67" spans="1:64" ht="15.75">
      <c r="B67" s="24" t="s">
        <v>340</v>
      </c>
      <c r="C67" s="25"/>
      <c r="D67" s="25"/>
      <c r="E67" s="25"/>
      <c r="F67" s="25"/>
      <c r="G67" s="60"/>
    </row>
    <row r="68" spans="1:64" ht="47.25">
      <c r="A68">
        <v>25</v>
      </c>
      <c r="B68" s="134" t="s">
        <v>341</v>
      </c>
      <c r="C68" s="33">
        <v>0</v>
      </c>
      <c r="D68" s="33">
        <v>9</v>
      </c>
      <c r="E68" s="33">
        <v>18</v>
      </c>
      <c r="F68" s="135"/>
      <c r="G68" s="33"/>
    </row>
    <row r="69" spans="1:64" ht="47.25">
      <c r="A69">
        <v>26</v>
      </c>
      <c r="B69" s="134" t="s">
        <v>342</v>
      </c>
      <c r="C69" s="33">
        <v>0</v>
      </c>
      <c r="D69" s="33">
        <v>9</v>
      </c>
      <c r="E69" s="33">
        <v>18</v>
      </c>
      <c r="F69" s="135"/>
      <c r="G69" s="33"/>
    </row>
    <row r="70" spans="1:64" ht="78.75">
      <c r="A70">
        <v>27</v>
      </c>
      <c r="B70" s="200" t="s">
        <v>343</v>
      </c>
      <c r="C70" s="76">
        <v>0</v>
      </c>
      <c r="D70" s="76">
        <v>9</v>
      </c>
      <c r="E70" s="76">
        <v>18</v>
      </c>
      <c r="F70" s="201"/>
      <c r="G70" s="76"/>
      <c r="H70" s="67"/>
      <c r="I70" s="67"/>
      <c r="J70" s="67"/>
      <c r="K70" s="67"/>
      <c r="L70" s="67"/>
      <c r="M70" s="67"/>
      <c r="N70" s="67"/>
      <c r="O70" s="67"/>
      <c r="P70" s="67"/>
      <c r="Q70" s="67"/>
      <c r="R70" s="67"/>
      <c r="S70" s="67"/>
      <c r="T70" s="67"/>
      <c r="U70" s="67"/>
      <c r="V70" s="67"/>
      <c r="W70" s="67"/>
      <c r="X70" s="67"/>
      <c r="Y70" s="67"/>
      <c r="Z70" s="67"/>
      <c r="AA70" s="67"/>
      <c r="AB70" s="67"/>
      <c r="AC70" s="67"/>
      <c r="AD70" s="67"/>
      <c r="AE70" s="67"/>
      <c r="AF70" s="67"/>
      <c r="AG70" s="67"/>
      <c r="AH70" s="67"/>
      <c r="AI70" s="67"/>
      <c r="AJ70" s="67"/>
      <c r="AK70" s="67"/>
      <c r="AL70" s="67"/>
      <c r="AM70" s="67"/>
      <c r="AN70" s="67"/>
      <c r="AO70" s="67"/>
      <c r="AP70" s="67"/>
      <c r="AQ70" s="67"/>
      <c r="AR70" s="67"/>
      <c r="AS70" s="67"/>
      <c r="AT70" s="67"/>
      <c r="AU70" s="67"/>
      <c r="AV70" s="67"/>
      <c r="AW70" s="67"/>
      <c r="AX70" s="67"/>
      <c r="AY70" s="67"/>
      <c r="AZ70" s="67"/>
      <c r="BA70" s="67"/>
      <c r="BB70" s="67"/>
      <c r="BC70" s="67"/>
      <c r="BD70" s="67"/>
      <c r="BE70" s="67"/>
      <c r="BF70" s="67"/>
      <c r="BG70" s="67"/>
      <c r="BH70" s="67"/>
      <c r="BI70" s="67"/>
      <c r="BJ70" s="67"/>
      <c r="BK70" s="67"/>
      <c r="BL70" s="67"/>
    </row>
    <row r="71" spans="1:64" ht="31.5">
      <c r="A71">
        <v>28</v>
      </c>
      <c r="B71" s="134" t="s">
        <v>344</v>
      </c>
      <c r="C71" s="33">
        <v>0</v>
      </c>
      <c r="D71" s="33">
        <v>18</v>
      </c>
      <c r="E71" s="33">
        <v>36</v>
      </c>
      <c r="F71" s="135"/>
      <c r="G71" s="33"/>
    </row>
    <row r="72" spans="1:64" ht="31.5">
      <c r="A72">
        <v>29</v>
      </c>
      <c r="B72" s="134" t="s">
        <v>345</v>
      </c>
      <c r="C72" s="33">
        <v>0</v>
      </c>
      <c r="D72" s="33">
        <v>9</v>
      </c>
      <c r="E72" s="33">
        <v>18</v>
      </c>
      <c r="F72" s="135"/>
      <c r="G72" s="33"/>
    </row>
    <row r="73" spans="1:64" ht="47.25">
      <c r="A73">
        <v>30</v>
      </c>
      <c r="B73" s="134" t="s">
        <v>346</v>
      </c>
      <c r="C73" s="33">
        <v>0</v>
      </c>
      <c r="D73" s="33">
        <v>9</v>
      </c>
      <c r="E73" s="33">
        <v>18</v>
      </c>
      <c r="F73" s="135"/>
      <c r="G73" s="33"/>
    </row>
    <row r="74" spans="1:64" ht="63">
      <c r="A74">
        <v>31</v>
      </c>
      <c r="B74" s="134" t="s">
        <v>347</v>
      </c>
      <c r="C74" s="33">
        <v>0</v>
      </c>
      <c r="D74" s="33">
        <v>9</v>
      </c>
      <c r="E74" s="33">
        <v>18</v>
      </c>
      <c r="F74" s="135"/>
      <c r="G74" s="33"/>
    </row>
    <row r="75" spans="1:64" ht="15.75">
      <c r="B75" s="24" t="s">
        <v>348</v>
      </c>
      <c r="C75" s="25"/>
      <c r="D75" s="25"/>
      <c r="E75" s="25"/>
      <c r="F75" s="25"/>
      <c r="G75" s="60"/>
    </row>
    <row r="76" spans="1:64" ht="31.5">
      <c r="A76">
        <v>32</v>
      </c>
      <c r="B76" s="134" t="s">
        <v>349</v>
      </c>
      <c r="C76" s="33">
        <v>0</v>
      </c>
      <c r="D76" s="33">
        <v>9</v>
      </c>
      <c r="E76" s="33">
        <v>18</v>
      </c>
      <c r="F76" s="135"/>
      <c r="G76" s="33"/>
    </row>
    <row r="77" spans="1:64" ht="47.25">
      <c r="A77">
        <v>33</v>
      </c>
      <c r="B77" s="134" t="s">
        <v>350</v>
      </c>
      <c r="C77" s="33">
        <v>0</v>
      </c>
      <c r="D77" s="33">
        <v>9</v>
      </c>
      <c r="E77" s="33">
        <v>18</v>
      </c>
      <c r="F77" s="135"/>
      <c r="G77" s="33"/>
    </row>
    <row r="78" spans="1:64" ht="15.75">
      <c r="A78">
        <v>34</v>
      </c>
      <c r="B78" s="134" t="s">
        <v>351</v>
      </c>
      <c r="C78" s="33">
        <v>0</v>
      </c>
      <c r="D78" s="33">
        <v>18</v>
      </c>
      <c r="E78" s="33">
        <v>36</v>
      </c>
      <c r="F78" s="135"/>
      <c r="G78" s="33"/>
    </row>
    <row r="79" spans="1:64" ht="15.75">
      <c r="B79" s="24" t="s">
        <v>352</v>
      </c>
      <c r="C79" s="25"/>
      <c r="D79" s="25"/>
      <c r="E79" s="25"/>
      <c r="F79" s="25"/>
      <c r="G79" s="60"/>
    </row>
    <row r="80" spans="1:64" ht="31.5">
      <c r="A80">
        <v>35</v>
      </c>
      <c r="B80" s="134" t="s">
        <v>353</v>
      </c>
      <c r="C80" s="33">
        <v>0</v>
      </c>
      <c r="D80" s="33">
        <v>9</v>
      </c>
      <c r="E80" s="33">
        <v>18</v>
      </c>
      <c r="F80" s="135"/>
      <c r="G80" s="33"/>
    </row>
    <row r="81" spans="1:7" ht="31.5">
      <c r="A81">
        <v>36</v>
      </c>
      <c r="B81" s="134" t="s">
        <v>354</v>
      </c>
      <c r="C81" s="33">
        <v>0</v>
      </c>
      <c r="D81" s="33">
        <v>9</v>
      </c>
      <c r="E81" s="33">
        <v>18</v>
      </c>
      <c r="F81" s="135"/>
      <c r="G81" s="33"/>
    </row>
    <row r="82" spans="1:7" ht="15.75">
      <c r="B82" s="202"/>
      <c r="C82" s="114"/>
      <c r="D82" s="114"/>
      <c r="E82" s="48">
        <f>SUM(E38:E81)</f>
        <v>720</v>
      </c>
      <c r="F82" s="100"/>
      <c r="G82" s="48">
        <f>SUM(G38:G81)</f>
        <v>0</v>
      </c>
    </row>
    <row r="83" spans="1:7" ht="15.75">
      <c r="B83" s="203"/>
      <c r="C83" s="47">
        <f>29.99%*E82</f>
        <v>215.928</v>
      </c>
      <c r="D83" s="47">
        <f>59.99%*E82</f>
        <v>431.928</v>
      </c>
      <c r="E83" s="204" t="str">
        <f>IF(G82&lt;C83,"ΥΨ./ΣΥΜ.","-")</f>
        <v>ΥΨ./ΣΥΜ.</v>
      </c>
      <c r="F83" s="205" t="str">
        <f>IF(AND(G82&gt;C83,G82&lt;D83),"ΜΕΣ./ΣΥΜ.","-")</f>
        <v>-</v>
      </c>
      <c r="G83" s="206" t="str">
        <f>IF(G82&gt;D83,"ΧΑΜ./ΣΥΜ.","-")</f>
        <v>-</v>
      </c>
    </row>
    <row r="84" spans="1:7" ht="72.75" customHeight="1">
      <c r="B84" s="333" t="s">
        <v>90</v>
      </c>
      <c r="C84" s="333"/>
      <c r="D84" s="333"/>
      <c r="E84" s="333"/>
      <c r="F84" s="333"/>
      <c r="G84" s="333"/>
    </row>
    <row r="85" spans="1:7" ht="15" customHeight="1">
      <c r="B85" s="20" t="s">
        <v>355</v>
      </c>
      <c r="C85" s="21"/>
      <c r="D85" s="21"/>
      <c r="E85" s="21"/>
      <c r="F85" s="21"/>
      <c r="G85" s="86"/>
    </row>
    <row r="86" spans="1:7" ht="21" customHeight="1">
      <c r="B86" s="24" t="s">
        <v>356</v>
      </c>
      <c r="C86" s="25"/>
      <c r="D86" s="25"/>
      <c r="E86" s="25"/>
      <c r="F86" s="25"/>
      <c r="G86" s="60"/>
    </row>
    <row r="87" spans="1:7" ht="24.75" customHeight="1">
      <c r="B87" s="207" t="s">
        <v>357</v>
      </c>
      <c r="C87" s="208"/>
      <c r="D87" s="208"/>
      <c r="E87" s="208"/>
      <c r="F87" s="208"/>
      <c r="G87" s="209"/>
    </row>
    <row r="88" spans="1:7" ht="40.5" customHeight="1">
      <c r="A88">
        <v>37</v>
      </c>
      <c r="B88" s="134" t="s">
        <v>358</v>
      </c>
      <c r="C88" s="33">
        <v>0</v>
      </c>
      <c r="D88" s="33">
        <v>9</v>
      </c>
      <c r="E88" s="33">
        <v>18</v>
      </c>
      <c r="F88" s="135"/>
      <c r="G88" s="33"/>
    </row>
    <row r="89" spans="1:7" ht="31.5">
      <c r="A89">
        <v>38</v>
      </c>
      <c r="B89" s="134" t="s">
        <v>359</v>
      </c>
      <c r="C89" s="33">
        <v>0</v>
      </c>
      <c r="D89" s="33">
        <v>9</v>
      </c>
      <c r="E89" s="33">
        <v>18</v>
      </c>
      <c r="F89" s="135"/>
      <c r="G89" s="33"/>
    </row>
    <row r="90" spans="1:7" ht="42" customHeight="1">
      <c r="A90">
        <v>39</v>
      </c>
      <c r="B90" s="134" t="s">
        <v>360</v>
      </c>
      <c r="C90" s="33">
        <v>0</v>
      </c>
      <c r="D90" s="33">
        <v>9</v>
      </c>
      <c r="E90" s="33">
        <v>18</v>
      </c>
      <c r="F90" s="135"/>
      <c r="G90" s="33"/>
    </row>
    <row r="91" spans="1:7" ht="31.5">
      <c r="A91">
        <v>40</v>
      </c>
      <c r="B91" s="134" t="s">
        <v>339</v>
      </c>
      <c r="C91" s="33">
        <v>0</v>
      </c>
      <c r="D91" s="33">
        <v>18</v>
      </c>
      <c r="E91" s="33">
        <v>36</v>
      </c>
      <c r="F91" s="135"/>
      <c r="G91" s="33"/>
    </row>
    <row r="92" spans="1:7" ht="15.75">
      <c r="B92" s="210" t="s">
        <v>361</v>
      </c>
      <c r="C92" s="208"/>
      <c r="D92" s="208"/>
      <c r="E92" s="208"/>
      <c r="F92" s="208"/>
      <c r="G92" s="209"/>
    </row>
    <row r="93" spans="1:7" ht="30.75" customHeight="1">
      <c r="A93">
        <v>41</v>
      </c>
      <c r="B93" s="134" t="s">
        <v>362</v>
      </c>
      <c r="C93" s="33">
        <v>0</v>
      </c>
      <c r="D93" s="33">
        <v>9</v>
      </c>
      <c r="E93" s="33">
        <v>18</v>
      </c>
      <c r="F93" s="135"/>
      <c r="G93" s="33"/>
    </row>
    <row r="94" spans="1:7" ht="27" customHeight="1">
      <c r="A94">
        <v>42</v>
      </c>
      <c r="B94" s="134" t="s">
        <v>363</v>
      </c>
      <c r="C94" s="33">
        <v>0</v>
      </c>
      <c r="D94" s="33">
        <v>9</v>
      </c>
      <c r="E94" s="33">
        <v>18</v>
      </c>
      <c r="F94" s="135"/>
      <c r="G94" s="33"/>
    </row>
    <row r="95" spans="1:7" ht="36" customHeight="1">
      <c r="A95">
        <v>43</v>
      </c>
      <c r="B95" s="134" t="s">
        <v>364</v>
      </c>
      <c r="C95" s="33">
        <v>0</v>
      </c>
      <c r="D95" s="33">
        <v>9</v>
      </c>
      <c r="E95" s="33">
        <f>IF(G95="NA",0,18)</f>
        <v>18</v>
      </c>
      <c r="F95" s="34" t="s">
        <v>163</v>
      </c>
      <c r="G95" s="135"/>
    </row>
    <row r="96" spans="1:7" ht="74.25" customHeight="1">
      <c r="A96">
        <v>44</v>
      </c>
      <c r="B96" s="134" t="s">
        <v>365</v>
      </c>
      <c r="C96" s="33">
        <v>0</v>
      </c>
      <c r="D96" s="33">
        <v>9</v>
      </c>
      <c r="E96" s="33">
        <v>18</v>
      </c>
      <c r="F96" s="135"/>
      <c r="G96" s="33"/>
    </row>
    <row r="97" spans="1:7" ht="47.25">
      <c r="A97">
        <v>45</v>
      </c>
      <c r="B97" s="134" t="s">
        <v>366</v>
      </c>
      <c r="C97" s="33">
        <v>0</v>
      </c>
      <c r="D97" s="33">
        <v>9</v>
      </c>
      <c r="E97" s="33">
        <v>18</v>
      </c>
      <c r="F97" s="135"/>
      <c r="G97" s="33"/>
    </row>
    <row r="98" spans="1:7" ht="73.5" customHeight="1">
      <c r="A98">
        <v>46</v>
      </c>
      <c r="B98" s="134" t="s">
        <v>367</v>
      </c>
      <c r="C98" s="33">
        <v>0</v>
      </c>
      <c r="D98" s="33">
        <v>9</v>
      </c>
      <c r="E98" s="33">
        <v>18</v>
      </c>
      <c r="F98" s="135"/>
      <c r="G98" s="33"/>
    </row>
    <row r="99" spans="1:7" ht="31.5" customHeight="1">
      <c r="A99">
        <v>47</v>
      </c>
      <c r="B99" s="41" t="s">
        <v>368</v>
      </c>
      <c r="C99" s="41">
        <v>0</v>
      </c>
      <c r="D99" s="41">
        <v>18</v>
      </c>
      <c r="E99" s="41">
        <v>36</v>
      </c>
      <c r="F99" s="211"/>
      <c r="G99" s="211"/>
    </row>
    <row r="100" spans="1:7" ht="82.5" customHeight="1">
      <c r="A100">
        <v>48</v>
      </c>
      <c r="B100" s="289" t="s">
        <v>369</v>
      </c>
      <c r="C100" s="41">
        <v>0</v>
      </c>
      <c r="D100" s="41">
        <v>18</v>
      </c>
      <c r="E100" s="41">
        <v>36</v>
      </c>
      <c r="F100" s="211"/>
      <c r="G100" s="303"/>
    </row>
    <row r="101" spans="1:7" ht="18.75" customHeight="1">
      <c r="B101" s="207" t="s">
        <v>370</v>
      </c>
      <c r="C101" s="208"/>
      <c r="D101" s="208"/>
      <c r="E101" s="208"/>
      <c r="F101" s="208"/>
      <c r="G101" s="209"/>
    </row>
    <row r="102" spans="1:7" ht="17.25" customHeight="1">
      <c r="A102">
        <v>49</v>
      </c>
      <c r="B102" s="212" t="s">
        <v>371</v>
      </c>
      <c r="C102" s="211" t="s">
        <v>253</v>
      </c>
      <c r="D102" s="211" t="s">
        <v>260</v>
      </c>
      <c r="E102" s="40"/>
      <c r="F102" s="256"/>
      <c r="G102" s="211"/>
    </row>
    <row r="103" spans="1:7" ht="21" customHeight="1">
      <c r="A103">
        <v>50</v>
      </c>
      <c r="B103" s="212" t="s">
        <v>372</v>
      </c>
      <c r="C103" s="211" t="s">
        <v>253</v>
      </c>
      <c r="D103" s="211" t="s">
        <v>260</v>
      </c>
      <c r="E103" s="40"/>
      <c r="F103" s="256"/>
      <c r="G103" s="211"/>
    </row>
    <row r="104" spans="1:7" ht="82.5" customHeight="1">
      <c r="B104" s="111" t="s">
        <v>176</v>
      </c>
      <c r="C104" s="213"/>
      <c r="D104" s="213"/>
      <c r="E104" s="213"/>
      <c r="F104" s="213"/>
      <c r="G104" s="214"/>
    </row>
    <row r="105" spans="1:7" ht="22.5" customHeight="1">
      <c r="B105" s="24" t="s">
        <v>373</v>
      </c>
      <c r="C105" s="25"/>
      <c r="D105" s="25"/>
      <c r="E105" s="25"/>
      <c r="F105" s="25"/>
      <c r="G105" s="60"/>
    </row>
    <row r="106" spans="1:7" ht="31.5" customHeight="1">
      <c r="B106" s="207" t="s">
        <v>374</v>
      </c>
      <c r="C106" s="215"/>
      <c r="D106" s="215"/>
      <c r="E106" s="215"/>
      <c r="F106" s="215"/>
      <c r="G106" s="216"/>
    </row>
    <row r="107" spans="1:7" ht="31.5">
      <c r="A107">
        <v>51</v>
      </c>
      <c r="B107" s="134" t="s">
        <v>375</v>
      </c>
      <c r="C107" s="33">
        <v>0</v>
      </c>
      <c r="D107" s="33">
        <v>9</v>
      </c>
      <c r="E107" s="33">
        <v>18</v>
      </c>
      <c r="F107" s="135"/>
      <c r="G107" s="217"/>
    </row>
    <row r="108" spans="1:7" ht="53.25" customHeight="1">
      <c r="A108">
        <v>52</v>
      </c>
      <c r="B108" s="134" t="s">
        <v>376</v>
      </c>
      <c r="C108" s="33">
        <v>0</v>
      </c>
      <c r="D108" s="33">
        <v>9</v>
      </c>
      <c r="E108" s="33">
        <v>18</v>
      </c>
      <c r="F108" s="135"/>
      <c r="G108" s="217"/>
    </row>
    <row r="109" spans="1:7" ht="31.5">
      <c r="A109">
        <v>53</v>
      </c>
      <c r="B109" s="134" t="s">
        <v>339</v>
      </c>
      <c r="C109" s="33">
        <v>0</v>
      </c>
      <c r="D109" s="33">
        <v>18</v>
      </c>
      <c r="E109" s="33">
        <f>IF(G109="NA",0,36)</f>
        <v>36</v>
      </c>
      <c r="F109" s="34" t="s">
        <v>163</v>
      </c>
      <c r="G109" s="135"/>
    </row>
    <row r="110" spans="1:7" ht="15.75">
      <c r="B110" s="210" t="s">
        <v>377</v>
      </c>
      <c r="C110" s="208"/>
      <c r="D110" s="208"/>
      <c r="E110" s="208"/>
      <c r="F110" s="208"/>
      <c r="G110" s="209"/>
    </row>
    <row r="111" spans="1:7" ht="62.25" customHeight="1">
      <c r="A111">
        <v>54</v>
      </c>
      <c r="B111" s="200" t="s">
        <v>378</v>
      </c>
      <c r="C111" s="33">
        <v>0</v>
      </c>
      <c r="D111" s="33">
        <v>9</v>
      </c>
      <c r="E111" s="33">
        <v>18</v>
      </c>
      <c r="F111" s="135"/>
      <c r="G111" s="33"/>
    </row>
    <row r="112" spans="1:7" ht="81.75" customHeight="1">
      <c r="A112">
        <v>55</v>
      </c>
      <c r="B112" s="134" t="s">
        <v>379</v>
      </c>
      <c r="C112" s="33">
        <v>0</v>
      </c>
      <c r="D112" s="33">
        <v>9</v>
      </c>
      <c r="E112" s="33">
        <v>18</v>
      </c>
      <c r="F112" s="135"/>
      <c r="G112" s="33"/>
    </row>
    <row r="113" spans="1:7" ht="38.25" customHeight="1">
      <c r="A113">
        <v>56</v>
      </c>
      <c r="B113" s="134" t="s">
        <v>380</v>
      </c>
      <c r="C113" s="33">
        <v>0</v>
      </c>
      <c r="D113" s="33">
        <v>9</v>
      </c>
      <c r="E113" s="33">
        <v>18</v>
      </c>
      <c r="F113" s="135"/>
      <c r="G113" s="33"/>
    </row>
    <row r="114" spans="1:7" ht="35.25" customHeight="1">
      <c r="A114">
        <v>57</v>
      </c>
      <c r="B114" s="134" t="s">
        <v>381</v>
      </c>
      <c r="C114" s="33">
        <v>0</v>
      </c>
      <c r="D114" s="33">
        <v>9</v>
      </c>
      <c r="E114" s="33">
        <v>18</v>
      </c>
      <c r="F114" s="135"/>
      <c r="G114" s="33"/>
    </row>
    <row r="115" spans="1:7" ht="33" customHeight="1">
      <c r="A115">
        <v>58</v>
      </c>
      <c r="B115" s="134" t="s">
        <v>382</v>
      </c>
      <c r="C115" s="33">
        <v>0</v>
      </c>
      <c r="D115" s="33">
        <v>9</v>
      </c>
      <c r="E115" s="33">
        <v>18</v>
      </c>
      <c r="F115" s="135"/>
      <c r="G115" s="33"/>
    </row>
    <row r="116" spans="1:7" ht="69.400000000000006" customHeight="1">
      <c r="A116">
        <v>59</v>
      </c>
      <c r="B116" s="134" t="s">
        <v>383</v>
      </c>
      <c r="C116" s="33">
        <v>0</v>
      </c>
      <c r="D116" s="33">
        <v>9</v>
      </c>
      <c r="E116" s="33">
        <v>18</v>
      </c>
      <c r="F116" s="135"/>
      <c r="G116" s="33"/>
    </row>
    <row r="117" spans="1:7" ht="56.65" customHeight="1">
      <c r="A117">
        <v>60</v>
      </c>
      <c r="B117" s="134" t="s">
        <v>384</v>
      </c>
      <c r="C117" s="33">
        <v>0</v>
      </c>
      <c r="D117" s="33">
        <v>9</v>
      </c>
      <c r="E117" s="33">
        <v>18</v>
      </c>
      <c r="F117" s="135"/>
      <c r="G117" s="33"/>
    </row>
    <row r="118" spans="1:7" ht="38.85" customHeight="1">
      <c r="A118">
        <v>61</v>
      </c>
      <c r="B118" s="134" t="s">
        <v>385</v>
      </c>
      <c r="C118" s="33">
        <v>0</v>
      </c>
      <c r="D118" s="33">
        <v>18</v>
      </c>
      <c r="E118" s="33">
        <v>36</v>
      </c>
      <c r="F118" s="135"/>
      <c r="G118" s="33"/>
    </row>
    <row r="119" spans="1:7" ht="31.5">
      <c r="A119">
        <v>62</v>
      </c>
      <c r="B119" s="134" t="s">
        <v>339</v>
      </c>
      <c r="C119" s="33">
        <v>0</v>
      </c>
      <c r="D119" s="33">
        <v>18</v>
      </c>
      <c r="E119" s="33">
        <f>IF(G119="NA",0,36)</f>
        <v>36</v>
      </c>
      <c r="F119" s="34" t="s">
        <v>47</v>
      </c>
      <c r="G119" s="135"/>
    </row>
    <row r="120" spans="1:7" ht="31.5">
      <c r="A120">
        <v>63</v>
      </c>
      <c r="B120" s="134" t="s">
        <v>386</v>
      </c>
      <c r="C120" s="33">
        <v>0</v>
      </c>
      <c r="D120" s="33">
        <v>9</v>
      </c>
      <c r="E120" s="33">
        <v>18</v>
      </c>
      <c r="F120" s="135"/>
      <c r="G120" s="33"/>
    </row>
    <row r="121" spans="1:7" ht="15.75">
      <c r="B121" s="210" t="s">
        <v>387</v>
      </c>
      <c r="C121" s="208"/>
      <c r="D121" s="208"/>
      <c r="E121" s="208"/>
      <c r="F121" s="208"/>
      <c r="G121" s="209"/>
    </row>
    <row r="122" spans="1:7" ht="37.5" customHeight="1">
      <c r="A122">
        <v>64</v>
      </c>
      <c r="B122" s="134" t="s">
        <v>388</v>
      </c>
      <c r="C122" s="33">
        <v>0</v>
      </c>
      <c r="D122" s="33">
        <v>9</v>
      </c>
      <c r="E122" s="33">
        <v>18</v>
      </c>
      <c r="F122" s="135"/>
      <c r="G122" s="217"/>
    </row>
    <row r="123" spans="1:7" ht="69.75" customHeight="1">
      <c r="A123">
        <v>65</v>
      </c>
      <c r="B123" s="134" t="s">
        <v>389</v>
      </c>
      <c r="C123" s="33">
        <v>0</v>
      </c>
      <c r="D123" s="33">
        <v>9</v>
      </c>
      <c r="E123" s="33">
        <v>18</v>
      </c>
      <c r="F123" s="135"/>
      <c r="G123" s="217"/>
    </row>
    <row r="124" spans="1:7" ht="52.5" customHeight="1">
      <c r="A124">
        <v>66</v>
      </c>
      <c r="B124" s="134" t="s">
        <v>390</v>
      </c>
      <c r="C124" s="33">
        <v>0</v>
      </c>
      <c r="D124" s="33">
        <v>9</v>
      </c>
      <c r="E124" s="33">
        <v>18</v>
      </c>
      <c r="F124" s="34" t="s">
        <v>47</v>
      </c>
      <c r="G124" s="135" t="s">
        <v>47</v>
      </c>
    </row>
    <row r="125" spans="1:7" ht="15.75">
      <c r="A125">
        <v>67</v>
      </c>
      <c r="B125" s="134" t="s">
        <v>391</v>
      </c>
      <c r="C125" s="33">
        <v>0</v>
      </c>
      <c r="D125" s="33">
        <v>9</v>
      </c>
      <c r="E125" s="33">
        <v>18</v>
      </c>
      <c r="F125" s="135"/>
      <c r="G125" s="33"/>
    </row>
    <row r="126" spans="1:7" ht="67.5" customHeight="1">
      <c r="A126">
        <v>68</v>
      </c>
      <c r="B126" s="134" t="s">
        <v>392</v>
      </c>
      <c r="C126" s="33">
        <v>0</v>
      </c>
      <c r="D126" s="33">
        <v>9</v>
      </c>
      <c r="E126" s="33">
        <v>18</v>
      </c>
      <c r="F126" s="135"/>
      <c r="G126" s="33"/>
    </row>
    <row r="127" spans="1:7" ht="49.5" customHeight="1">
      <c r="A127">
        <v>69</v>
      </c>
      <c r="B127" s="134" t="s">
        <v>393</v>
      </c>
      <c r="C127" s="33">
        <v>0</v>
      </c>
      <c r="D127" s="33">
        <v>9</v>
      </c>
      <c r="E127" s="33">
        <v>18</v>
      </c>
      <c r="F127" s="135"/>
      <c r="G127" s="218"/>
    </row>
    <row r="128" spans="1:7" ht="50.25" customHeight="1">
      <c r="A128">
        <v>70</v>
      </c>
      <c r="B128" s="134" t="s">
        <v>394</v>
      </c>
      <c r="C128" s="33">
        <v>0</v>
      </c>
      <c r="D128" s="33">
        <v>9</v>
      </c>
      <c r="E128" s="33">
        <v>18</v>
      </c>
      <c r="F128" s="135"/>
      <c r="G128" s="219"/>
    </row>
    <row r="129" spans="1:7" ht="31.5" customHeight="1">
      <c r="A129">
        <v>71</v>
      </c>
      <c r="B129" s="134" t="s">
        <v>395</v>
      </c>
      <c r="C129" s="33">
        <v>0</v>
      </c>
      <c r="D129" s="33">
        <v>9</v>
      </c>
      <c r="E129" s="33">
        <v>18</v>
      </c>
      <c r="F129" s="135"/>
      <c r="G129" s="33"/>
    </row>
    <row r="130" spans="1:7" ht="31.5">
      <c r="A130">
        <v>72</v>
      </c>
      <c r="B130" s="134" t="s">
        <v>339</v>
      </c>
      <c r="C130" s="33">
        <v>0</v>
      </c>
      <c r="D130" s="33">
        <v>18</v>
      </c>
      <c r="E130" s="33">
        <f>IF(G130="NA",0,36)</f>
        <v>36</v>
      </c>
      <c r="F130" s="34" t="s">
        <v>47</v>
      </c>
      <c r="G130" s="135"/>
    </row>
    <row r="131" spans="1:7" ht="108.75" customHeight="1">
      <c r="B131" s="333" t="s">
        <v>176</v>
      </c>
      <c r="C131" s="333"/>
      <c r="D131" s="333"/>
      <c r="E131" s="333"/>
      <c r="F131" s="333"/>
      <c r="G131" s="333"/>
    </row>
    <row r="132" spans="1:7" ht="23.25" customHeight="1">
      <c r="B132" s="24" t="s">
        <v>396</v>
      </c>
      <c r="C132" s="25"/>
      <c r="D132" s="25"/>
      <c r="E132" s="25"/>
      <c r="F132" s="25"/>
      <c r="G132" s="60"/>
    </row>
    <row r="133" spans="1:7" ht="22.5" customHeight="1">
      <c r="B133" s="210" t="s">
        <v>397</v>
      </c>
      <c r="C133" s="208"/>
      <c r="D133" s="208"/>
      <c r="E133" s="208"/>
      <c r="F133" s="208"/>
      <c r="G133" s="209"/>
    </row>
    <row r="134" spans="1:7" ht="40.35" customHeight="1">
      <c r="A134">
        <v>73</v>
      </c>
      <c r="B134" s="134" t="s">
        <v>398</v>
      </c>
      <c r="C134" s="33">
        <v>0</v>
      </c>
      <c r="D134" s="33">
        <v>9</v>
      </c>
      <c r="E134" s="33">
        <v>18</v>
      </c>
      <c r="F134" s="135"/>
      <c r="G134" s="33"/>
    </row>
    <row r="135" spans="1:7" ht="53.65" customHeight="1" thickBot="1">
      <c r="A135">
        <v>74</v>
      </c>
      <c r="B135" s="134" t="s">
        <v>399</v>
      </c>
      <c r="C135" s="33">
        <v>0</v>
      </c>
      <c r="D135" s="33">
        <v>18</v>
      </c>
      <c r="E135" s="33">
        <v>36</v>
      </c>
      <c r="F135" s="135"/>
      <c r="G135" s="33"/>
    </row>
    <row r="136" spans="1:7" ht="66" customHeight="1" thickBot="1">
      <c r="A136">
        <v>75</v>
      </c>
      <c r="B136" s="304" t="s">
        <v>555</v>
      </c>
      <c r="C136" s="33">
        <v>0</v>
      </c>
      <c r="D136" s="33">
        <v>9</v>
      </c>
      <c r="E136" s="33">
        <v>18</v>
      </c>
      <c r="F136" s="135"/>
      <c r="G136" s="33"/>
    </row>
    <row r="137" spans="1:7" ht="39.6" customHeight="1">
      <c r="A137">
        <v>76</v>
      </c>
      <c r="B137" s="134" t="s">
        <v>400</v>
      </c>
      <c r="C137" s="33">
        <v>0</v>
      </c>
      <c r="D137" s="33">
        <v>9</v>
      </c>
      <c r="E137" s="33">
        <v>18</v>
      </c>
      <c r="F137" s="135"/>
      <c r="G137" s="33"/>
    </row>
    <row r="138" spans="1:7" ht="36.75" customHeight="1">
      <c r="A138">
        <v>77</v>
      </c>
      <c r="B138" s="134" t="s">
        <v>401</v>
      </c>
      <c r="C138" s="33">
        <v>0</v>
      </c>
      <c r="D138" s="33">
        <v>9</v>
      </c>
      <c r="E138" s="33">
        <v>18</v>
      </c>
      <c r="F138" s="135"/>
      <c r="G138" s="33"/>
    </row>
    <row r="139" spans="1:7" ht="64.5" customHeight="1">
      <c r="A139">
        <v>78</v>
      </c>
      <c r="B139" s="134" t="s">
        <v>402</v>
      </c>
      <c r="C139" s="33">
        <v>0</v>
      </c>
      <c r="D139" s="33">
        <v>9</v>
      </c>
      <c r="E139" s="33">
        <v>18</v>
      </c>
      <c r="F139" s="135"/>
      <c r="G139" s="33"/>
    </row>
    <row r="140" spans="1:7" ht="31.5">
      <c r="A140">
        <v>79</v>
      </c>
      <c r="B140" s="134" t="s">
        <v>339</v>
      </c>
      <c r="C140" s="33">
        <v>0</v>
      </c>
      <c r="D140" s="33">
        <v>18</v>
      </c>
      <c r="E140" s="33">
        <f>IF(G140="NA",0,36)</f>
        <v>36</v>
      </c>
      <c r="F140" s="34" t="s">
        <v>47</v>
      </c>
      <c r="G140" s="135"/>
    </row>
    <row r="141" spans="1:7" ht="15.75">
      <c r="B141" s="210" t="s">
        <v>403</v>
      </c>
      <c r="C141" s="208"/>
      <c r="D141" s="208"/>
      <c r="E141" s="208"/>
      <c r="F141" s="208"/>
      <c r="G141" s="209"/>
    </row>
    <row r="142" spans="1:7" ht="108" customHeight="1">
      <c r="A142">
        <v>80</v>
      </c>
      <c r="B142" s="134" t="s">
        <v>404</v>
      </c>
      <c r="C142" s="33">
        <v>0</v>
      </c>
      <c r="D142" s="33">
        <v>9</v>
      </c>
      <c r="E142" s="33">
        <v>18</v>
      </c>
      <c r="F142" s="135"/>
      <c r="G142" s="33"/>
    </row>
    <row r="143" spans="1:7" ht="30.75" customHeight="1">
      <c r="A143">
        <v>81</v>
      </c>
      <c r="B143" s="134" t="s">
        <v>405</v>
      </c>
      <c r="C143" s="33">
        <v>0</v>
      </c>
      <c r="D143" s="33">
        <v>18</v>
      </c>
      <c r="E143" s="33">
        <v>36</v>
      </c>
      <c r="F143" s="135"/>
      <c r="G143" s="33"/>
    </row>
    <row r="144" spans="1:7" ht="37.5" customHeight="1">
      <c r="A144">
        <v>82</v>
      </c>
      <c r="B144" s="134" t="s">
        <v>406</v>
      </c>
      <c r="C144" s="33">
        <v>0</v>
      </c>
      <c r="D144" s="33">
        <v>9</v>
      </c>
      <c r="E144" s="33">
        <v>18</v>
      </c>
      <c r="F144" s="135"/>
      <c r="G144" s="33"/>
    </row>
    <row r="145" spans="1:7" ht="52.5" customHeight="1">
      <c r="A145">
        <v>83</v>
      </c>
      <c r="B145" s="134" t="s">
        <v>407</v>
      </c>
      <c r="C145" s="33">
        <v>0</v>
      </c>
      <c r="D145" s="33">
        <v>9</v>
      </c>
      <c r="E145" s="33">
        <v>18</v>
      </c>
      <c r="F145" s="135"/>
      <c r="G145" s="33"/>
    </row>
    <row r="146" spans="1:7" ht="69.75" customHeight="1">
      <c r="A146">
        <v>84</v>
      </c>
      <c r="B146" s="134" t="s">
        <v>408</v>
      </c>
      <c r="C146" s="33">
        <v>0</v>
      </c>
      <c r="D146" s="33">
        <v>9</v>
      </c>
      <c r="E146" s="33">
        <v>18</v>
      </c>
      <c r="F146" s="135"/>
      <c r="G146" s="33"/>
    </row>
    <row r="147" spans="1:7" ht="34.5" customHeight="1">
      <c r="A147">
        <v>85</v>
      </c>
      <c r="B147" s="134" t="s">
        <v>409</v>
      </c>
      <c r="C147" s="33">
        <v>0</v>
      </c>
      <c r="D147" s="33">
        <v>9</v>
      </c>
      <c r="E147" s="33">
        <v>18</v>
      </c>
      <c r="F147" s="135"/>
      <c r="G147" s="33"/>
    </row>
    <row r="148" spans="1:7" ht="31.5">
      <c r="A148">
        <v>86</v>
      </c>
      <c r="B148" s="134" t="s">
        <v>339</v>
      </c>
      <c r="C148" s="33">
        <v>0</v>
      </c>
      <c r="D148" s="33">
        <v>18</v>
      </c>
      <c r="E148" s="33">
        <f>IF(G148="NA",0,36)</f>
        <v>36</v>
      </c>
      <c r="F148" s="34" t="s">
        <v>47</v>
      </c>
      <c r="G148" s="135"/>
    </row>
    <row r="149" spans="1:7" ht="81.75" customHeight="1">
      <c r="B149" s="333" t="s">
        <v>176</v>
      </c>
      <c r="C149" s="333"/>
      <c r="D149" s="333"/>
      <c r="E149" s="333"/>
      <c r="F149" s="333"/>
      <c r="G149" s="333"/>
    </row>
    <row r="150" spans="1:7" ht="28.35" customHeight="1">
      <c r="B150" s="24" t="s">
        <v>410</v>
      </c>
      <c r="C150" s="25"/>
      <c r="D150" s="25"/>
      <c r="E150" s="25"/>
      <c r="F150" s="25"/>
      <c r="G150" s="60"/>
    </row>
    <row r="151" spans="1:7" ht="47.25" customHeight="1" thickBot="1">
      <c r="A151">
        <v>87</v>
      </c>
      <c r="B151" s="305" t="s">
        <v>411</v>
      </c>
      <c r="C151" s="33">
        <v>0</v>
      </c>
      <c r="D151" s="33">
        <v>18</v>
      </c>
      <c r="E151" s="33">
        <v>36</v>
      </c>
      <c r="F151" s="135"/>
      <c r="G151" s="33"/>
    </row>
    <row r="152" spans="1:7" ht="47.25" customHeight="1" thickBot="1">
      <c r="A152">
        <v>88</v>
      </c>
      <c r="B152" s="305" t="s">
        <v>412</v>
      </c>
      <c r="C152" s="217" t="s">
        <v>253</v>
      </c>
      <c r="D152" s="217" t="s">
        <v>413</v>
      </c>
      <c r="E152" s="140"/>
      <c r="F152" s="264"/>
      <c r="G152" s="33"/>
    </row>
    <row r="153" spans="1:7" ht="33.6" customHeight="1" thickBot="1">
      <c r="A153">
        <v>89</v>
      </c>
      <c r="B153" s="305" t="s">
        <v>414</v>
      </c>
      <c r="C153" s="33">
        <v>0</v>
      </c>
      <c r="D153" s="33">
        <v>18</v>
      </c>
      <c r="E153" s="33">
        <f>IF(G153="NA",0,36)</f>
        <v>36</v>
      </c>
      <c r="F153" s="34" t="s">
        <v>47</v>
      </c>
      <c r="G153" s="33"/>
    </row>
    <row r="154" spans="1:7" ht="47.25" customHeight="1">
      <c r="A154">
        <v>90</v>
      </c>
      <c r="B154" s="305" t="s">
        <v>415</v>
      </c>
      <c r="C154" s="33">
        <v>0</v>
      </c>
      <c r="D154" s="33">
        <v>18</v>
      </c>
      <c r="E154" s="90">
        <f>IF(G154="NA",0,36)</f>
        <v>36</v>
      </c>
      <c r="F154" s="34" t="s">
        <v>47</v>
      </c>
      <c r="G154" s="33"/>
    </row>
    <row r="155" spans="1:7" ht="47.25" customHeight="1">
      <c r="A155">
        <v>91</v>
      </c>
      <c r="B155" s="32" t="s">
        <v>416</v>
      </c>
      <c r="C155" s="33">
        <v>0</v>
      </c>
      <c r="D155" s="33">
        <v>18</v>
      </c>
      <c r="E155" s="33">
        <v>36</v>
      </c>
      <c r="F155" s="135"/>
      <c r="G155" s="33"/>
    </row>
    <row r="156" spans="1:7" ht="37.5" customHeight="1">
      <c r="A156">
        <v>92</v>
      </c>
      <c r="B156" s="32" t="s">
        <v>417</v>
      </c>
      <c r="C156" s="33">
        <v>0</v>
      </c>
      <c r="D156" s="33">
        <v>18</v>
      </c>
      <c r="E156" s="33">
        <v>36</v>
      </c>
      <c r="F156" s="135"/>
      <c r="G156" s="33"/>
    </row>
    <row r="157" spans="1:7" ht="34.5" customHeight="1">
      <c r="A157">
        <v>93</v>
      </c>
      <c r="B157" s="32" t="s">
        <v>418</v>
      </c>
      <c r="C157" s="33">
        <v>0</v>
      </c>
      <c r="D157" s="33">
        <v>18</v>
      </c>
      <c r="E157" s="33">
        <v>36</v>
      </c>
      <c r="F157" s="135"/>
      <c r="G157" s="33"/>
    </row>
    <row r="158" spans="1:7" ht="31.5" customHeight="1">
      <c r="A158">
        <v>94</v>
      </c>
      <c r="B158" s="284" t="s">
        <v>556</v>
      </c>
      <c r="C158" s="33">
        <v>0</v>
      </c>
      <c r="D158" s="33">
        <v>18</v>
      </c>
      <c r="E158" s="33">
        <v>36</v>
      </c>
      <c r="F158" s="135"/>
      <c r="G158" s="33"/>
    </row>
    <row r="159" spans="1:7" ht="33.75" customHeight="1">
      <c r="A159">
        <v>95</v>
      </c>
      <c r="B159" s="32" t="s">
        <v>419</v>
      </c>
      <c r="C159" s="33">
        <v>0</v>
      </c>
      <c r="D159" s="33">
        <v>18</v>
      </c>
      <c r="E159" s="33">
        <v>36</v>
      </c>
      <c r="F159" s="135"/>
      <c r="G159" s="33"/>
    </row>
    <row r="160" spans="1:7" ht="34.5" customHeight="1">
      <c r="A160">
        <v>96</v>
      </c>
      <c r="B160" s="32" t="s">
        <v>420</v>
      </c>
      <c r="C160" s="33">
        <v>0</v>
      </c>
      <c r="D160" s="33">
        <v>18</v>
      </c>
      <c r="E160" s="33">
        <v>36</v>
      </c>
      <c r="F160" s="135"/>
      <c r="G160" s="33"/>
    </row>
    <row r="161" spans="1:7" ht="36" customHeight="1">
      <c r="A161">
        <v>97</v>
      </c>
      <c r="B161" s="134" t="s">
        <v>421</v>
      </c>
      <c r="C161" s="33">
        <v>0</v>
      </c>
      <c r="D161" s="33">
        <v>18</v>
      </c>
      <c r="E161" s="33">
        <v>36</v>
      </c>
      <c r="F161" s="135"/>
      <c r="G161" s="33"/>
    </row>
    <row r="162" spans="1:7" ht="47.1" customHeight="1">
      <c r="A162">
        <v>98</v>
      </c>
      <c r="B162" s="305" t="s">
        <v>422</v>
      </c>
      <c r="C162" s="33">
        <v>0</v>
      </c>
      <c r="D162" s="33">
        <v>18</v>
      </c>
      <c r="E162" s="33">
        <v>36</v>
      </c>
      <c r="F162" s="34"/>
      <c r="G162" s="135"/>
    </row>
    <row r="163" spans="1:7" ht="72.400000000000006" customHeight="1">
      <c r="A163">
        <v>99</v>
      </c>
      <c r="B163" s="305" t="s">
        <v>423</v>
      </c>
      <c r="C163" s="33">
        <v>0</v>
      </c>
      <c r="D163" s="33">
        <v>18</v>
      </c>
      <c r="E163" s="33">
        <v>36</v>
      </c>
      <c r="F163" s="34"/>
      <c r="G163" s="135"/>
    </row>
    <row r="164" spans="1:7" ht="93" customHeight="1">
      <c r="A164">
        <v>100</v>
      </c>
      <c r="B164" s="305" t="s">
        <v>424</v>
      </c>
      <c r="C164" s="33">
        <v>0</v>
      </c>
      <c r="D164" s="33">
        <v>18</v>
      </c>
      <c r="E164" s="33">
        <v>36</v>
      </c>
      <c r="F164" s="34"/>
      <c r="G164" s="135"/>
    </row>
    <row r="165" spans="1:7" ht="49.35" customHeight="1">
      <c r="A165">
        <v>101</v>
      </c>
      <c r="B165" s="305" t="s">
        <v>425</v>
      </c>
      <c r="C165" s="33">
        <v>0</v>
      </c>
      <c r="D165" s="33">
        <v>18</v>
      </c>
      <c r="E165" s="33">
        <v>36</v>
      </c>
      <c r="F165" s="34"/>
      <c r="G165" s="135"/>
    </row>
    <row r="166" spans="1:7" ht="107.25" customHeight="1">
      <c r="A166">
        <v>102</v>
      </c>
      <c r="B166" s="288" t="s">
        <v>426</v>
      </c>
      <c r="C166" s="33">
        <v>0</v>
      </c>
      <c r="D166" s="33">
        <v>18</v>
      </c>
      <c r="E166" s="33">
        <v>36</v>
      </c>
      <c r="F166" s="34"/>
      <c r="G166" s="135"/>
    </row>
    <row r="167" spans="1:7" ht="47.85" customHeight="1">
      <c r="A167">
        <v>103</v>
      </c>
      <c r="B167" s="288" t="s">
        <v>427</v>
      </c>
      <c r="C167" s="33">
        <v>0</v>
      </c>
      <c r="D167" s="33">
        <v>18</v>
      </c>
      <c r="E167" s="33">
        <v>36</v>
      </c>
      <c r="F167" s="34"/>
      <c r="G167" s="135"/>
    </row>
    <row r="168" spans="1:7" ht="50.65" customHeight="1">
      <c r="A168">
        <v>104</v>
      </c>
      <c r="B168" s="305" t="s">
        <v>428</v>
      </c>
      <c r="C168" s="33">
        <v>0</v>
      </c>
      <c r="D168" s="33">
        <v>18</v>
      </c>
      <c r="E168" s="33">
        <v>36</v>
      </c>
      <c r="F168" s="34"/>
      <c r="G168" s="135"/>
    </row>
    <row r="169" spans="1:7" ht="85.5" customHeight="1">
      <c r="A169">
        <v>105</v>
      </c>
      <c r="B169" s="305" t="s">
        <v>429</v>
      </c>
      <c r="C169" s="33">
        <v>0</v>
      </c>
      <c r="D169" s="33">
        <v>18</v>
      </c>
      <c r="E169" s="33">
        <v>36</v>
      </c>
      <c r="F169" s="34"/>
      <c r="G169" s="135"/>
    </row>
    <row r="170" spans="1:7" ht="51.4" customHeight="1">
      <c r="A170">
        <v>106</v>
      </c>
      <c r="B170" s="305" t="s">
        <v>430</v>
      </c>
      <c r="C170" s="33">
        <v>0</v>
      </c>
      <c r="D170" s="33">
        <v>18</v>
      </c>
      <c r="E170" s="33">
        <v>36</v>
      </c>
      <c r="F170" s="34"/>
      <c r="G170" s="135"/>
    </row>
    <row r="171" spans="1:7" ht="321.75" customHeight="1">
      <c r="A171">
        <v>107</v>
      </c>
      <c r="B171" s="305" t="s">
        <v>431</v>
      </c>
      <c r="C171" s="33">
        <v>0</v>
      </c>
      <c r="D171" s="33">
        <v>18</v>
      </c>
      <c r="E171" s="33">
        <v>36</v>
      </c>
      <c r="F171" s="34"/>
      <c r="G171" s="135"/>
    </row>
    <row r="172" spans="1:7" ht="123" customHeight="1">
      <c r="A172">
        <v>108</v>
      </c>
      <c r="B172" s="305" t="s">
        <v>432</v>
      </c>
      <c r="C172" s="33">
        <v>0</v>
      </c>
      <c r="D172" s="33">
        <v>18</v>
      </c>
      <c r="E172" s="33">
        <v>36</v>
      </c>
      <c r="F172" s="34"/>
      <c r="G172" s="135"/>
    </row>
    <row r="173" spans="1:7" ht="48" customHeight="1">
      <c r="A173">
        <v>109</v>
      </c>
      <c r="B173" s="305" t="s">
        <v>533</v>
      </c>
      <c r="C173" s="33">
        <v>0</v>
      </c>
      <c r="D173" s="33">
        <v>18</v>
      </c>
      <c r="E173" s="33">
        <v>36</v>
      </c>
      <c r="F173" s="34"/>
      <c r="G173" s="135"/>
    </row>
    <row r="174" spans="1:7" ht="93.75" customHeight="1">
      <c r="A174">
        <v>110</v>
      </c>
      <c r="B174" s="305" t="s">
        <v>534</v>
      </c>
      <c r="C174" s="33">
        <v>0</v>
      </c>
      <c r="D174" s="33">
        <v>18</v>
      </c>
      <c r="E174" s="33">
        <v>36</v>
      </c>
      <c r="F174" s="34"/>
      <c r="G174" s="135"/>
    </row>
    <row r="175" spans="1:7" ht="35.85" customHeight="1">
      <c r="A175">
        <v>111</v>
      </c>
      <c r="B175" s="134" t="s">
        <v>433</v>
      </c>
      <c r="C175" s="33">
        <v>0</v>
      </c>
      <c r="D175" s="33">
        <v>18</v>
      </c>
      <c r="E175" s="33">
        <v>36</v>
      </c>
      <c r="F175" s="34"/>
      <c r="G175" s="135"/>
    </row>
    <row r="176" spans="1:7" ht="35.85" customHeight="1">
      <c r="A176">
        <v>112</v>
      </c>
      <c r="B176" s="134" t="s">
        <v>339</v>
      </c>
      <c r="C176" s="33">
        <v>0</v>
      </c>
      <c r="D176" s="33">
        <v>18</v>
      </c>
      <c r="E176" s="33">
        <v>36</v>
      </c>
      <c r="F176" s="34"/>
      <c r="G176" s="135"/>
    </row>
    <row r="177" spans="1:7" ht="75.75" customHeight="1">
      <c r="B177" s="111" t="s">
        <v>176</v>
      </c>
      <c r="C177" s="213"/>
      <c r="D177" s="213"/>
      <c r="E177" s="213"/>
      <c r="F177" s="213"/>
      <c r="G177" s="214"/>
    </row>
    <row r="178" spans="1:7" ht="15.75">
      <c r="B178" s="24" t="s">
        <v>434</v>
      </c>
      <c r="C178" s="25"/>
      <c r="D178" s="25"/>
      <c r="E178" s="25"/>
      <c r="F178" s="25"/>
      <c r="G178" s="60"/>
    </row>
    <row r="179" spans="1:7" ht="21" customHeight="1">
      <c r="A179">
        <v>113</v>
      </c>
      <c r="B179" s="134" t="s">
        <v>435</v>
      </c>
      <c r="C179" s="33">
        <v>0</v>
      </c>
      <c r="D179" s="33">
        <v>9</v>
      </c>
      <c r="E179" s="33">
        <v>18</v>
      </c>
      <c r="F179" s="135"/>
      <c r="G179" s="33"/>
    </row>
    <row r="180" spans="1:7" ht="35.25" customHeight="1">
      <c r="A180">
        <v>114</v>
      </c>
      <c r="B180" s="32" t="s">
        <v>436</v>
      </c>
      <c r="C180" s="33">
        <v>0</v>
      </c>
      <c r="D180" s="33">
        <v>9</v>
      </c>
      <c r="E180" s="33">
        <v>18</v>
      </c>
      <c r="F180" s="135"/>
      <c r="G180" s="33"/>
    </row>
    <row r="181" spans="1:7" ht="30.75" customHeight="1">
      <c r="A181">
        <v>115</v>
      </c>
      <c r="B181" s="32" t="s">
        <v>437</v>
      </c>
      <c r="C181" s="33">
        <v>0</v>
      </c>
      <c r="D181" s="33">
        <v>9</v>
      </c>
      <c r="E181" s="33">
        <v>18</v>
      </c>
      <c r="F181" s="135"/>
      <c r="G181" s="33"/>
    </row>
    <row r="182" spans="1:7" ht="66.75" customHeight="1">
      <c r="A182">
        <v>116</v>
      </c>
      <c r="B182" s="134" t="s">
        <v>438</v>
      </c>
      <c r="C182" s="33">
        <v>0</v>
      </c>
      <c r="D182" s="33">
        <v>9</v>
      </c>
      <c r="E182" s="33">
        <v>18</v>
      </c>
      <c r="F182" s="135"/>
      <c r="G182" s="33"/>
    </row>
    <row r="183" spans="1:7" ht="35.25" customHeight="1">
      <c r="A183">
        <v>117</v>
      </c>
      <c r="B183" s="134" t="s">
        <v>439</v>
      </c>
      <c r="C183" s="33">
        <v>0</v>
      </c>
      <c r="D183" s="33">
        <v>9</v>
      </c>
      <c r="E183" s="33">
        <v>18</v>
      </c>
      <c r="F183" s="135"/>
      <c r="G183" s="33"/>
    </row>
    <row r="184" spans="1:7" ht="34.5" customHeight="1">
      <c r="A184">
        <v>118</v>
      </c>
      <c r="B184" s="134" t="s">
        <v>440</v>
      </c>
      <c r="C184" s="33">
        <v>0</v>
      </c>
      <c r="D184" s="33">
        <v>9</v>
      </c>
      <c r="E184" s="33">
        <v>18</v>
      </c>
      <c r="F184" s="135"/>
      <c r="G184" s="33"/>
    </row>
    <row r="185" spans="1:7" ht="35.25" customHeight="1">
      <c r="A185">
        <v>119</v>
      </c>
      <c r="B185" s="134" t="s">
        <v>441</v>
      </c>
      <c r="C185" s="33">
        <v>0</v>
      </c>
      <c r="D185" s="33">
        <v>9</v>
      </c>
      <c r="E185" s="33">
        <v>18</v>
      </c>
      <c r="F185" s="135"/>
      <c r="G185" s="33"/>
    </row>
    <row r="186" spans="1:7" ht="66" customHeight="1">
      <c r="A186">
        <v>120</v>
      </c>
      <c r="B186" s="134" t="s">
        <v>442</v>
      </c>
      <c r="C186" s="33">
        <v>0</v>
      </c>
      <c r="D186" s="33">
        <v>9</v>
      </c>
      <c r="E186" s="33">
        <v>18</v>
      </c>
      <c r="F186" s="135"/>
      <c r="G186" s="33"/>
    </row>
    <row r="187" spans="1:7" ht="66" customHeight="1">
      <c r="A187">
        <v>121</v>
      </c>
      <c r="B187" s="134" t="s">
        <v>443</v>
      </c>
      <c r="C187" s="33">
        <v>0</v>
      </c>
      <c r="D187" s="33">
        <v>9</v>
      </c>
      <c r="E187" s="33">
        <v>18</v>
      </c>
      <c r="F187" s="135"/>
      <c r="G187" s="33"/>
    </row>
    <row r="188" spans="1:7" ht="31.5">
      <c r="A188">
        <v>122</v>
      </c>
      <c r="B188" s="134" t="s">
        <v>444</v>
      </c>
      <c r="C188" s="33">
        <v>0</v>
      </c>
      <c r="D188" s="33">
        <v>9</v>
      </c>
      <c r="E188" s="33">
        <v>18</v>
      </c>
      <c r="F188" s="135"/>
      <c r="G188" s="33"/>
    </row>
    <row r="189" spans="1:7" ht="31.5">
      <c r="A189">
        <v>123</v>
      </c>
      <c r="B189" s="134" t="s">
        <v>339</v>
      </c>
      <c r="C189" s="33">
        <v>0</v>
      </c>
      <c r="D189" s="33">
        <v>18</v>
      </c>
      <c r="E189" s="33">
        <f>IF(G189="NA",0,36)</f>
        <v>36</v>
      </c>
      <c r="F189" s="34" t="s">
        <v>47</v>
      </c>
      <c r="G189" s="135"/>
    </row>
    <row r="190" spans="1:7" ht="61.5" customHeight="1">
      <c r="B190" s="104" t="s">
        <v>176</v>
      </c>
      <c r="C190" s="126"/>
      <c r="D190" s="126"/>
      <c r="E190" s="126"/>
      <c r="F190" s="126"/>
      <c r="G190" s="133"/>
    </row>
    <row r="191" spans="1:7" ht="15.75">
      <c r="B191" s="24" t="s">
        <v>445</v>
      </c>
      <c r="C191" s="25"/>
      <c r="D191" s="25"/>
      <c r="E191" s="25"/>
      <c r="F191" s="25"/>
      <c r="G191" s="60"/>
    </row>
    <row r="192" spans="1:7" ht="33" customHeight="1">
      <c r="A192">
        <v>124</v>
      </c>
      <c r="B192" s="134" t="s">
        <v>446</v>
      </c>
      <c r="C192" s="33">
        <v>0</v>
      </c>
      <c r="D192" s="33">
        <v>9</v>
      </c>
      <c r="E192" s="33">
        <v>18</v>
      </c>
      <c r="F192" s="135"/>
      <c r="G192" s="33"/>
    </row>
    <row r="193" spans="1:7" ht="76.900000000000006" customHeight="1">
      <c r="A193">
        <v>125</v>
      </c>
      <c r="B193" s="134" t="s">
        <v>447</v>
      </c>
      <c r="C193" s="33">
        <v>0</v>
      </c>
      <c r="D193" s="33">
        <v>18</v>
      </c>
      <c r="E193" s="33">
        <v>36</v>
      </c>
      <c r="F193" s="135"/>
      <c r="G193" s="33"/>
    </row>
    <row r="194" spans="1:7" ht="76.900000000000006" customHeight="1">
      <c r="A194">
        <v>126</v>
      </c>
      <c r="B194" s="134" t="s">
        <v>448</v>
      </c>
      <c r="C194" s="33">
        <v>0</v>
      </c>
      <c r="D194" s="33">
        <v>9</v>
      </c>
      <c r="E194" s="33">
        <v>18</v>
      </c>
      <c r="F194" s="135"/>
      <c r="G194" s="33"/>
    </row>
    <row r="195" spans="1:7" ht="52.5" customHeight="1">
      <c r="A195">
        <v>127</v>
      </c>
      <c r="B195" s="134" t="s">
        <v>449</v>
      </c>
      <c r="C195" s="33">
        <v>0</v>
      </c>
      <c r="D195" s="33">
        <v>9</v>
      </c>
      <c r="E195" s="33">
        <f>IF(G195="NA",0,18)</f>
        <v>18</v>
      </c>
      <c r="F195" s="34" t="s">
        <v>47</v>
      </c>
      <c r="G195" s="33"/>
    </row>
    <row r="196" spans="1:7" ht="33" customHeight="1">
      <c r="A196">
        <v>128</v>
      </c>
      <c r="B196" s="32" t="s">
        <v>450</v>
      </c>
      <c r="C196" s="33">
        <v>0</v>
      </c>
      <c r="D196" s="33">
        <v>9</v>
      </c>
      <c r="E196" s="33">
        <v>18</v>
      </c>
      <c r="F196" s="135"/>
      <c r="G196" s="33"/>
    </row>
    <row r="197" spans="1:7" ht="23.25" customHeight="1">
      <c r="A197">
        <v>129</v>
      </c>
      <c r="B197" s="32" t="s">
        <v>451</v>
      </c>
      <c r="C197" s="33">
        <v>0</v>
      </c>
      <c r="D197" s="33">
        <v>9</v>
      </c>
      <c r="E197" s="33">
        <v>18</v>
      </c>
      <c r="F197" s="135"/>
      <c r="G197" s="33"/>
    </row>
    <row r="198" spans="1:7" ht="17.25" customHeight="1">
      <c r="A198">
        <v>130</v>
      </c>
      <c r="B198" s="32" t="s">
        <v>452</v>
      </c>
      <c r="C198" s="33">
        <v>0</v>
      </c>
      <c r="D198" s="33">
        <v>9</v>
      </c>
      <c r="E198" s="33">
        <v>18</v>
      </c>
      <c r="F198" s="135"/>
      <c r="G198" s="33"/>
    </row>
    <row r="199" spans="1:7" ht="54" customHeight="1">
      <c r="A199">
        <v>131</v>
      </c>
      <c r="B199" s="32" t="s">
        <v>453</v>
      </c>
      <c r="C199" s="33">
        <v>0</v>
      </c>
      <c r="D199" s="33">
        <v>9</v>
      </c>
      <c r="E199" s="33">
        <v>18</v>
      </c>
      <c r="F199" s="135"/>
      <c r="G199" s="33"/>
    </row>
    <row r="200" spans="1:7" ht="66.75" customHeight="1">
      <c r="B200" s="111" t="s">
        <v>176</v>
      </c>
      <c r="C200" s="213"/>
      <c r="D200" s="213"/>
      <c r="E200" s="213"/>
      <c r="F200" s="213"/>
      <c r="G200" s="214"/>
    </row>
    <row r="201" spans="1:7" ht="15.75">
      <c r="B201" s="24" t="s">
        <v>454</v>
      </c>
      <c r="C201" s="25"/>
      <c r="D201" s="25"/>
      <c r="E201" s="25"/>
      <c r="F201" s="25"/>
      <c r="G201" s="60"/>
    </row>
    <row r="202" spans="1:7" ht="46.5" customHeight="1">
      <c r="A202">
        <v>132</v>
      </c>
      <c r="B202" s="134" t="s">
        <v>455</v>
      </c>
      <c r="C202" s="33">
        <v>0</v>
      </c>
      <c r="D202" s="33">
        <v>18</v>
      </c>
      <c r="E202" s="33">
        <v>36</v>
      </c>
      <c r="F202" s="135"/>
      <c r="G202" s="33"/>
    </row>
    <row r="203" spans="1:7" ht="63.4" customHeight="1">
      <c r="A203">
        <v>133</v>
      </c>
      <c r="B203" s="134" t="s">
        <v>456</v>
      </c>
      <c r="C203" s="33">
        <v>0</v>
      </c>
      <c r="D203" s="33">
        <v>9</v>
      </c>
      <c r="E203" s="33">
        <v>18</v>
      </c>
      <c r="F203" s="135"/>
      <c r="G203" s="33"/>
    </row>
    <row r="204" spans="1:7" ht="50.25" customHeight="1">
      <c r="A204">
        <v>134</v>
      </c>
      <c r="B204" s="134" t="s">
        <v>457</v>
      </c>
      <c r="C204" s="33">
        <v>0</v>
      </c>
      <c r="D204" s="33">
        <v>9</v>
      </c>
      <c r="E204" s="33">
        <f>IF(G204="NA",0,18)</f>
        <v>18</v>
      </c>
      <c r="F204" s="34" t="s">
        <v>47</v>
      </c>
      <c r="G204" s="135"/>
    </row>
    <row r="205" spans="1:7" ht="82.5" customHeight="1">
      <c r="A205">
        <v>135</v>
      </c>
      <c r="B205" s="134" t="s">
        <v>458</v>
      </c>
      <c r="C205" s="33">
        <v>0</v>
      </c>
      <c r="D205" s="33">
        <v>9</v>
      </c>
      <c r="E205" s="90">
        <f t="shared" ref="E205:E207" si="0">IF(G205="NA",0,18)</f>
        <v>18</v>
      </c>
      <c r="F205" s="34" t="s">
        <v>47</v>
      </c>
      <c r="G205" s="135"/>
    </row>
    <row r="206" spans="1:7" ht="53.25" customHeight="1">
      <c r="A206">
        <v>136</v>
      </c>
      <c r="B206" s="134" t="s">
        <v>459</v>
      </c>
      <c r="C206" s="33">
        <v>0</v>
      </c>
      <c r="D206" s="33">
        <v>9</v>
      </c>
      <c r="E206" s="90">
        <f t="shared" si="0"/>
        <v>18</v>
      </c>
      <c r="F206" s="34" t="s">
        <v>47</v>
      </c>
      <c r="G206" s="135"/>
    </row>
    <row r="207" spans="1:7" ht="66" customHeight="1">
      <c r="A207">
        <v>137</v>
      </c>
      <c r="B207" s="134" t="s">
        <v>460</v>
      </c>
      <c r="C207" s="33">
        <v>0</v>
      </c>
      <c r="D207" s="33">
        <v>9</v>
      </c>
      <c r="E207" s="90">
        <f t="shared" si="0"/>
        <v>18</v>
      </c>
      <c r="F207" s="34" t="s">
        <v>47</v>
      </c>
      <c r="G207" s="135"/>
    </row>
    <row r="208" spans="1:7" ht="23.25" customHeight="1">
      <c r="A208">
        <v>138</v>
      </c>
      <c r="B208" s="134" t="s">
        <v>461</v>
      </c>
      <c r="C208" s="33">
        <v>0</v>
      </c>
      <c r="D208" s="33">
        <v>9</v>
      </c>
      <c r="E208" s="33">
        <v>18</v>
      </c>
      <c r="F208" s="135"/>
      <c r="G208" s="135"/>
    </row>
    <row r="209" spans="1:7" ht="39.75" customHeight="1">
      <c r="A209">
        <v>139</v>
      </c>
      <c r="B209" s="134" t="s">
        <v>462</v>
      </c>
      <c r="C209" s="33">
        <v>0</v>
      </c>
      <c r="D209" s="33">
        <v>9</v>
      </c>
      <c r="E209" s="33">
        <f>IF(G209="NA",0,18)</f>
        <v>18</v>
      </c>
      <c r="F209" s="34" t="s">
        <v>47</v>
      </c>
      <c r="G209" s="135"/>
    </row>
    <row r="210" spans="1:7" ht="19.5" customHeight="1">
      <c r="B210" s="203"/>
      <c r="C210" s="203"/>
      <c r="D210" s="203"/>
      <c r="E210" s="70">
        <f>SUM(E88:E209)</f>
        <v>2502</v>
      </c>
      <c r="F210" s="47"/>
      <c r="G210" s="70">
        <f>SUM(G88:G209)</f>
        <v>0</v>
      </c>
    </row>
    <row r="211" spans="1:7" ht="15.75">
      <c r="B211" s="203"/>
      <c r="C211" s="47">
        <f>29.99%*E210</f>
        <v>750.34979999999996</v>
      </c>
      <c r="D211" s="47">
        <f>59.99%*E210</f>
        <v>1500.9497999999999</v>
      </c>
      <c r="E211" s="204" t="str">
        <f>IF(G210&lt;C211,"ΥΨ./ΣΥΜ.","-")</f>
        <v>ΥΨ./ΣΥΜ.</v>
      </c>
      <c r="F211" s="205" t="str">
        <f>IF(AND(G210&gt;C211,G210&lt;D211),"ΜΕΣ./ΣΥΜ.","-")</f>
        <v>-</v>
      </c>
      <c r="G211" s="206" t="str">
        <f>IF(G210&gt;D211,"ΧΑΜ./ΣΥΜ.","-")</f>
        <v>-</v>
      </c>
    </row>
    <row r="212" spans="1:7" ht="122.25" customHeight="1">
      <c r="B212" s="331" t="s">
        <v>176</v>
      </c>
      <c r="C212" s="331"/>
      <c r="D212" s="331"/>
      <c r="E212" s="331"/>
      <c r="F212" s="331"/>
      <c r="G212" s="331"/>
    </row>
    <row r="213" spans="1:7" ht="15.75">
      <c r="B213" s="5"/>
    </row>
    <row r="214" spans="1:7" ht="150" customHeight="1">
      <c r="A214" s="1"/>
      <c r="B214" s="327" t="s">
        <v>463</v>
      </c>
      <c r="C214" s="327"/>
      <c r="D214" s="327"/>
      <c r="E214" s="327"/>
      <c r="F214" s="327"/>
      <c r="G214" s="327"/>
    </row>
    <row r="215" spans="1:7" ht="57.75" customHeight="1">
      <c r="A215" s="1"/>
      <c r="B215" s="6"/>
      <c r="F215" s="2"/>
      <c r="G215" s="3"/>
    </row>
    <row r="216" spans="1:7" ht="31.5" customHeight="1">
      <c r="A216" s="1"/>
      <c r="B216" s="341" t="s">
        <v>291</v>
      </c>
      <c r="C216" s="341"/>
      <c r="D216" s="341"/>
      <c r="E216" s="341"/>
      <c r="F216" s="341"/>
      <c r="G216" s="341"/>
    </row>
    <row r="217" spans="1:7" ht="132" customHeight="1">
      <c r="A217" s="1"/>
      <c r="B217" s="322" t="s">
        <v>292</v>
      </c>
      <c r="C217" s="322"/>
      <c r="D217" s="322"/>
      <c r="E217" s="322"/>
      <c r="F217" s="322"/>
      <c r="G217" s="322"/>
    </row>
    <row r="218" spans="1:7" ht="83.25" customHeight="1">
      <c r="A218" s="1"/>
      <c r="B218" s="5" t="s">
        <v>293</v>
      </c>
      <c r="F218" s="2"/>
      <c r="G218" s="3"/>
    </row>
    <row r="219" spans="1:7" ht="36" customHeight="1">
      <c r="A219" s="1"/>
      <c r="B219" s="6"/>
      <c r="F219" s="2"/>
      <c r="G219" s="3"/>
    </row>
    <row r="220" spans="1:7" ht="21.75" customHeight="1">
      <c r="A220" s="1"/>
      <c r="B220" s="5" t="s">
        <v>294</v>
      </c>
      <c r="F220" s="2"/>
      <c r="G220" s="3"/>
    </row>
    <row r="221" spans="1:7" ht="83.25" customHeight="1">
      <c r="A221" s="1"/>
      <c r="B221" s="5" t="s">
        <v>295</v>
      </c>
      <c r="F221" s="2"/>
      <c r="G221" s="3"/>
    </row>
    <row r="223" spans="1:7" ht="46.5" customHeight="1">
      <c r="B223" s="5"/>
    </row>
    <row r="224" spans="1:7" ht="37.5" customHeight="1">
      <c r="A224" s="323" t="s">
        <v>464</v>
      </c>
      <c r="B224" s="323"/>
      <c r="C224" s="323"/>
      <c r="D224" s="323"/>
      <c r="E224" s="323"/>
      <c r="F224" s="323"/>
      <c r="G224" s="323"/>
    </row>
    <row r="225" spans="1:7" ht="76.5">
      <c r="A225" s="156" t="s">
        <v>297</v>
      </c>
      <c r="B225" s="157" t="s">
        <v>298</v>
      </c>
      <c r="C225" s="158" t="s">
        <v>299</v>
      </c>
      <c r="D225" s="158" t="s">
        <v>300</v>
      </c>
      <c r="E225" s="220"/>
      <c r="F225" s="158" t="s">
        <v>301</v>
      </c>
      <c r="G225" s="221" t="s">
        <v>302</v>
      </c>
    </row>
    <row r="226" spans="1:7">
      <c r="A226" s="161">
        <v>1</v>
      </c>
      <c r="B226" s="162"/>
      <c r="C226" s="163"/>
      <c r="D226" s="163"/>
      <c r="E226" s="222"/>
      <c r="F226" s="163" t="s">
        <v>303</v>
      </c>
      <c r="G226" s="223" t="s">
        <v>304</v>
      </c>
    </row>
    <row r="227" spans="1:7">
      <c r="A227" s="166"/>
      <c r="B227" s="167"/>
      <c r="C227" s="168"/>
      <c r="D227" s="168"/>
      <c r="E227" s="224"/>
      <c r="F227" s="168"/>
      <c r="G227" s="225"/>
    </row>
    <row r="228" spans="1:7">
      <c r="A228" s="166"/>
      <c r="B228" s="167"/>
      <c r="C228" s="168"/>
      <c r="D228" s="168"/>
      <c r="E228" s="224"/>
      <c r="F228" s="178"/>
      <c r="G228" s="226"/>
    </row>
    <row r="229" spans="1:7">
      <c r="A229" s="156"/>
      <c r="B229" s="173"/>
      <c r="C229" s="174"/>
      <c r="D229" s="174"/>
      <c r="E229" s="220"/>
      <c r="F229" s="158" t="s">
        <v>305</v>
      </c>
      <c r="G229" s="221" t="s">
        <v>305</v>
      </c>
    </row>
    <row r="230" spans="1:7">
      <c r="A230" s="161">
        <v>2</v>
      </c>
      <c r="B230" s="162"/>
      <c r="C230" s="163"/>
      <c r="D230" s="163"/>
      <c r="E230" s="222"/>
      <c r="F230" s="163" t="s">
        <v>303</v>
      </c>
      <c r="G230" s="223" t="s">
        <v>304</v>
      </c>
    </row>
    <row r="231" spans="1:7">
      <c r="A231" s="166"/>
      <c r="B231" s="167"/>
      <c r="C231" s="168"/>
      <c r="D231" s="168"/>
      <c r="E231" s="224"/>
      <c r="F231" s="168"/>
      <c r="G231" s="225"/>
    </row>
    <row r="232" spans="1:7">
      <c r="A232" s="166"/>
      <c r="B232" s="167"/>
      <c r="C232" s="168"/>
      <c r="D232" s="168"/>
      <c r="E232" s="224"/>
      <c r="F232" s="178"/>
      <c r="G232" s="226"/>
    </row>
    <row r="233" spans="1:7">
      <c r="A233" s="156"/>
      <c r="B233" s="173"/>
      <c r="C233" s="174"/>
      <c r="D233" s="174"/>
      <c r="E233" s="220"/>
      <c r="F233" s="158" t="s">
        <v>305</v>
      </c>
      <c r="G233" s="221" t="s">
        <v>305</v>
      </c>
    </row>
    <row r="234" spans="1:7">
      <c r="A234" s="161">
        <v>3</v>
      </c>
      <c r="B234" s="162"/>
      <c r="C234" s="163"/>
      <c r="D234" s="163"/>
      <c r="E234" s="222"/>
      <c r="F234" s="163" t="s">
        <v>303</v>
      </c>
      <c r="G234" s="223" t="s">
        <v>304</v>
      </c>
    </row>
    <row r="235" spans="1:7">
      <c r="A235" s="166"/>
      <c r="B235" s="167"/>
      <c r="C235" s="168"/>
      <c r="D235" s="168"/>
      <c r="E235" s="224"/>
      <c r="F235" s="168"/>
      <c r="G235" s="225"/>
    </row>
    <row r="236" spans="1:7">
      <c r="A236" s="166"/>
      <c r="B236" s="167"/>
      <c r="C236" s="168"/>
      <c r="D236" s="168"/>
      <c r="E236" s="224"/>
      <c r="F236" s="178"/>
      <c r="G236" s="226"/>
    </row>
    <row r="237" spans="1:7">
      <c r="A237" s="156"/>
      <c r="B237" s="173"/>
      <c r="C237" s="174"/>
      <c r="D237" s="174"/>
      <c r="E237" s="220"/>
      <c r="F237" s="158" t="s">
        <v>305</v>
      </c>
      <c r="G237" s="221" t="s">
        <v>305</v>
      </c>
    </row>
    <row r="238" spans="1:7">
      <c r="A238" s="161">
        <v>4</v>
      </c>
      <c r="B238" s="162"/>
      <c r="C238" s="163"/>
      <c r="D238" s="163"/>
      <c r="E238" s="222"/>
      <c r="F238" s="163" t="s">
        <v>303</v>
      </c>
      <c r="G238" s="223" t="s">
        <v>304</v>
      </c>
    </row>
    <row r="239" spans="1:7">
      <c r="A239" s="166"/>
      <c r="B239" s="167"/>
      <c r="C239" s="168"/>
      <c r="D239" s="168"/>
      <c r="E239" s="224"/>
      <c r="F239" s="168"/>
      <c r="G239" s="225"/>
    </row>
    <row r="240" spans="1:7">
      <c r="A240" s="166"/>
      <c r="B240" s="167"/>
      <c r="C240" s="168"/>
      <c r="D240" s="168"/>
      <c r="E240" s="224"/>
      <c r="F240" s="178"/>
      <c r="G240" s="226"/>
    </row>
    <row r="241" spans="1:7">
      <c r="A241" s="156"/>
      <c r="B241" s="173"/>
      <c r="C241" s="174"/>
      <c r="D241" s="174"/>
      <c r="E241" s="220"/>
      <c r="F241" s="158" t="s">
        <v>305</v>
      </c>
      <c r="G241" s="221" t="s">
        <v>305</v>
      </c>
    </row>
    <row r="242" spans="1:7">
      <c r="A242" s="161">
        <v>5</v>
      </c>
      <c r="B242" s="162"/>
      <c r="C242" s="163"/>
      <c r="D242" s="163"/>
      <c r="E242" s="222"/>
      <c r="F242" s="163" t="s">
        <v>303</v>
      </c>
      <c r="G242" s="223" t="s">
        <v>304</v>
      </c>
    </row>
    <row r="243" spans="1:7">
      <c r="A243" s="166"/>
      <c r="B243" s="167"/>
      <c r="C243" s="168"/>
      <c r="D243" s="168"/>
      <c r="E243" s="224"/>
      <c r="F243" s="168"/>
      <c r="G243" s="225"/>
    </row>
    <row r="244" spans="1:7">
      <c r="A244" s="166"/>
      <c r="B244" s="167"/>
      <c r="C244" s="168"/>
      <c r="D244" s="168"/>
      <c r="E244" s="224"/>
      <c r="F244" s="178"/>
      <c r="G244" s="226"/>
    </row>
    <row r="245" spans="1:7">
      <c r="A245" s="156"/>
      <c r="B245" s="173"/>
      <c r="C245" s="174"/>
      <c r="D245" s="174"/>
      <c r="E245" s="220"/>
      <c r="F245" s="158" t="s">
        <v>305</v>
      </c>
      <c r="G245" s="221" t="s">
        <v>305</v>
      </c>
    </row>
    <row r="246" spans="1:7">
      <c r="A246" s="161">
        <v>6</v>
      </c>
      <c r="B246" s="162"/>
      <c r="C246" s="163"/>
      <c r="D246" s="163"/>
      <c r="E246" s="222"/>
      <c r="F246" s="163" t="s">
        <v>303</v>
      </c>
      <c r="G246" s="223" t="s">
        <v>304</v>
      </c>
    </row>
    <row r="247" spans="1:7">
      <c r="A247" s="166"/>
      <c r="B247" s="167"/>
      <c r="C247" s="168"/>
      <c r="D247" s="168"/>
      <c r="E247" s="224"/>
      <c r="F247" s="168"/>
      <c r="G247" s="225"/>
    </row>
    <row r="248" spans="1:7">
      <c r="A248" s="166"/>
      <c r="B248" s="167"/>
      <c r="C248" s="168"/>
      <c r="D248" s="168"/>
      <c r="E248" s="224"/>
      <c r="F248" s="178"/>
      <c r="G248" s="226"/>
    </row>
    <row r="249" spans="1:7">
      <c r="A249" s="156"/>
      <c r="B249" s="173"/>
      <c r="C249" s="174"/>
      <c r="D249" s="174"/>
      <c r="E249" s="220"/>
      <c r="F249" s="158" t="s">
        <v>305</v>
      </c>
      <c r="G249" s="221" t="s">
        <v>305</v>
      </c>
    </row>
    <row r="250" spans="1:7">
      <c r="A250" s="161">
        <v>7</v>
      </c>
      <c r="B250" s="162"/>
      <c r="C250" s="163"/>
      <c r="D250" s="163"/>
      <c r="E250" s="222"/>
      <c r="F250" s="163" t="s">
        <v>303</v>
      </c>
      <c r="G250" s="223" t="s">
        <v>304</v>
      </c>
    </row>
    <row r="251" spans="1:7">
      <c r="A251" s="166"/>
      <c r="B251" s="167"/>
      <c r="C251" s="168"/>
      <c r="D251" s="168"/>
      <c r="E251" s="224"/>
      <c r="F251" s="168"/>
      <c r="G251" s="225"/>
    </row>
    <row r="252" spans="1:7">
      <c r="A252" s="166"/>
      <c r="B252" s="167"/>
      <c r="C252" s="168"/>
      <c r="D252" s="168"/>
      <c r="E252" s="224"/>
      <c r="F252" s="178"/>
      <c r="G252" s="226"/>
    </row>
    <row r="253" spans="1:7">
      <c r="A253" s="176"/>
      <c r="B253" s="177"/>
      <c r="C253" s="178"/>
      <c r="D253" s="178"/>
      <c r="E253" s="227"/>
      <c r="F253" s="228" t="s">
        <v>305</v>
      </c>
      <c r="G253" s="229" t="s">
        <v>305</v>
      </c>
    </row>
    <row r="254" spans="1:7">
      <c r="A254" s="181">
        <v>8</v>
      </c>
      <c r="B254" s="182"/>
      <c r="C254" s="183"/>
      <c r="D254" s="183"/>
      <c r="E254" s="230"/>
      <c r="F254" s="231" t="s">
        <v>304</v>
      </c>
      <c r="G254" s="232" t="s">
        <v>304</v>
      </c>
    </row>
    <row r="255" spans="1:7">
      <c r="A255" s="166"/>
      <c r="B255" s="167"/>
      <c r="C255" s="168"/>
      <c r="D255" s="168"/>
      <c r="E255" s="230"/>
      <c r="F255" s="231" t="s">
        <v>59</v>
      </c>
      <c r="G255" s="225"/>
    </row>
    <row r="256" spans="1:7">
      <c r="A256" s="166"/>
      <c r="B256" s="167"/>
      <c r="C256" s="168"/>
      <c r="D256" s="168"/>
      <c r="E256" s="230"/>
      <c r="F256" s="233"/>
      <c r="G256" s="226"/>
    </row>
    <row r="257" spans="1:7">
      <c r="A257" s="156"/>
      <c r="B257" s="173"/>
      <c r="C257" s="174"/>
      <c r="D257" s="174"/>
      <c r="E257" s="220"/>
      <c r="F257" s="158" t="s">
        <v>305</v>
      </c>
      <c r="G257" s="221" t="s">
        <v>305</v>
      </c>
    </row>
    <row r="258" spans="1:7">
      <c r="A258" s="161">
        <v>9</v>
      </c>
      <c r="B258" s="162"/>
      <c r="C258" s="163"/>
      <c r="D258" s="163"/>
      <c r="E258" s="222"/>
      <c r="F258" s="163" t="s">
        <v>303</v>
      </c>
      <c r="G258" s="223" t="s">
        <v>304</v>
      </c>
    </row>
    <row r="259" spans="1:7">
      <c r="A259" s="166"/>
      <c r="B259" s="167"/>
      <c r="C259" s="168"/>
      <c r="D259" s="168"/>
      <c r="E259" s="224"/>
      <c r="F259" s="178"/>
      <c r="G259" s="226"/>
    </row>
    <row r="260" spans="1:7">
      <c r="A260" s="166"/>
      <c r="B260" s="167"/>
      <c r="C260" s="168"/>
      <c r="D260" s="168"/>
      <c r="E260" s="224"/>
      <c r="F260" s="183" t="s">
        <v>305</v>
      </c>
      <c r="G260" s="232" t="s">
        <v>305</v>
      </c>
    </row>
    <row r="261" spans="1:7">
      <c r="A261" s="176"/>
      <c r="B261" s="177"/>
      <c r="C261" s="178"/>
      <c r="D261" s="174"/>
      <c r="E261" s="234"/>
      <c r="F261" s="174"/>
      <c r="G261" s="235"/>
    </row>
    <row r="262" spans="1:7">
      <c r="A262" s="181">
        <v>10</v>
      </c>
      <c r="B262" s="182"/>
      <c r="C262" s="183"/>
      <c r="D262" s="163"/>
      <c r="E262" s="222"/>
      <c r="F262" s="163" t="s">
        <v>303</v>
      </c>
      <c r="G262" s="223" t="s">
        <v>304</v>
      </c>
    </row>
    <row r="263" spans="1:7">
      <c r="A263" s="166"/>
      <c r="B263" s="167"/>
      <c r="C263" s="168"/>
      <c r="D263" s="168"/>
      <c r="E263" s="224"/>
      <c r="F263" s="168"/>
      <c r="G263" s="225"/>
    </row>
    <row r="264" spans="1:7">
      <c r="A264" s="166"/>
      <c r="B264" s="167"/>
      <c r="C264" s="168"/>
      <c r="D264" s="168"/>
      <c r="E264" s="224"/>
      <c r="F264" s="178"/>
      <c r="G264" s="226"/>
    </row>
    <row r="265" spans="1:7">
      <c r="A265" s="156"/>
      <c r="B265" s="173"/>
      <c r="C265" s="174"/>
      <c r="D265" s="174"/>
      <c r="E265" s="220"/>
      <c r="F265" s="158" t="s">
        <v>305</v>
      </c>
      <c r="G265" s="221" t="s">
        <v>305</v>
      </c>
    </row>
    <row r="267" spans="1:7">
      <c r="B267" s="155"/>
    </row>
  </sheetData>
  <mergeCells count="24">
    <mergeCell ref="B12:B13"/>
    <mergeCell ref="C12:G13"/>
    <mergeCell ref="B14:B15"/>
    <mergeCell ref="C14:G15"/>
    <mergeCell ref="B16:B18"/>
    <mergeCell ref="C16:G18"/>
    <mergeCell ref="C19:G21"/>
    <mergeCell ref="B22:B23"/>
    <mergeCell ref="C22:G23"/>
    <mergeCell ref="B28:G28"/>
    <mergeCell ref="C30:C34"/>
    <mergeCell ref="D30:D34"/>
    <mergeCell ref="E30:E34"/>
    <mergeCell ref="F30:F34"/>
    <mergeCell ref="G30:G34"/>
    <mergeCell ref="B214:G214"/>
    <mergeCell ref="B216:G216"/>
    <mergeCell ref="B217:G217"/>
    <mergeCell ref="A224:G224"/>
    <mergeCell ref="B36:G36"/>
    <mergeCell ref="B84:G84"/>
    <mergeCell ref="B131:G131"/>
    <mergeCell ref="B149:G149"/>
    <mergeCell ref="B212:G212"/>
  </mergeCells>
  <dataValidations count="74">
    <dataValidation type="list" operator="equal" allowBlank="1" showInputMessage="1" showErrorMessage="1" sqref="G136:G139">
      <formula1>$C$142:$E$142</formula1>
      <formula2>0</formula2>
    </dataValidation>
    <dataValidation type="list" operator="equal" allowBlank="1" showInputMessage="1" showErrorMessage="1" sqref="G151 G155:G161">
      <formula1>$C$157:$E$157</formula1>
      <formula2>0</formula2>
    </dataValidation>
    <dataValidation type="list" operator="equal" allowBlank="1" showInputMessage="1" showErrorMessage="1" sqref="G162:G176">
      <formula1>$C$165:$F$165</formula1>
      <formula2>0</formula2>
    </dataValidation>
    <dataValidation type="list" operator="equal" allowBlank="1" showInputMessage="1" showErrorMessage="1" sqref="G192">
      <formula1>$C$181:$E$181</formula1>
      <formula2>0</formula2>
    </dataValidation>
    <dataValidation type="list" operator="equal" allowBlank="1" showInputMessage="1" showErrorMessage="1" sqref="G194">
      <formula1>$C$183:$E$183</formula1>
      <formula2>0</formula2>
    </dataValidation>
    <dataValidation type="list" operator="equal" allowBlank="1" showInputMessage="1" showErrorMessage="1" sqref="G196:G198">
      <formula1>$C$185:$E$185</formula1>
      <formula2>0</formula2>
    </dataValidation>
    <dataValidation type="list" operator="equal" allowBlank="1" showInputMessage="1" showErrorMessage="1" sqref="G199">
      <formula1>$C$188:$E$188</formula1>
      <formula2>0</formula2>
    </dataValidation>
    <dataValidation type="list" operator="equal" allowBlank="1" showInputMessage="1" showErrorMessage="1" sqref="G203">
      <formula1>$C$192:$E$192</formula1>
      <formula2>0</formula2>
    </dataValidation>
    <dataValidation type="list" operator="equal" allowBlank="1" showInputMessage="1" showErrorMessage="1" sqref="G208">
      <formula1>$C$197:$E$197</formula1>
      <formula2>0</formula2>
    </dataValidation>
    <dataValidation type="list" operator="equal" allowBlank="1" showInputMessage="1" showErrorMessage="1" sqref="G152">
      <formula1>$C$152:$D$152</formula1>
    </dataValidation>
    <dataValidation type="list" operator="equal" allowBlank="1" showInputMessage="1" showErrorMessage="1" sqref="G140">
      <formula1>$C$140:$F$140</formula1>
    </dataValidation>
    <dataValidation type="list" operator="equal" allowBlank="1" showInputMessage="1" showErrorMessage="1" sqref="G142">
      <formula1>$C$142:$E$142</formula1>
    </dataValidation>
    <dataValidation type="list" operator="equal" allowBlank="1" showInputMessage="1" showErrorMessage="1" sqref="G143">
      <formula1>$C$143:$E$143</formula1>
    </dataValidation>
    <dataValidation type="list" operator="equal" allowBlank="1" showInputMessage="1" showErrorMessage="1" sqref="G144">
      <formula1>'ΕΝΤΥΠΟ ΕΛΕΓΧΟΥ HACCP '!$C$145:$E$145</formula1>
      <formula2>0</formula2>
    </dataValidation>
    <dataValidation type="list" operator="equal" allowBlank="1" showInputMessage="1" showErrorMessage="1" sqref="G145">
      <formula1>'ΕΝΤΥΠΟ ΕΛΕΓΧΟΥ HACCP '!$C$146:$E$146</formula1>
      <formula2>0</formula2>
    </dataValidation>
    <dataValidation type="list" operator="equal" allowBlank="1" showInputMessage="1" showErrorMessage="1" sqref="G146">
      <formula1>'ΕΝΤΥΠΟ ΕΛΕΓΧΟΥ HACCP '!$C$147:$E$147</formula1>
      <formula2>0</formula2>
    </dataValidation>
    <dataValidation type="list" operator="equal" allowBlank="1" showInputMessage="1" showErrorMessage="1" sqref="G147">
      <formula1>$C$147:$E$147</formula1>
    </dataValidation>
    <dataValidation type="list" operator="equal" allowBlank="1" showInputMessage="1" showErrorMessage="1" sqref="G148">
      <formula1>$C$148:$F$148</formula1>
    </dataValidation>
    <dataValidation type="list" operator="equal" allowBlank="1" showInputMessage="1" showErrorMessage="1" sqref="G179">
      <formula1>'ΕΝΤΥΠΟ ΕΛΕΓΧΟΥ HACCP '!$C$180:$E$180</formula1>
      <formula2>0</formula2>
    </dataValidation>
    <dataValidation type="list" operator="equal" allowBlank="1" showInputMessage="1" showErrorMessage="1" sqref="G180">
      <formula1>'ΕΝΤΥΠΟ ΕΛΕΓΧΟΥ HACCP '!$C$181:$E$181</formula1>
      <formula2>0</formula2>
    </dataValidation>
    <dataValidation type="list" operator="equal" allowBlank="1" showInputMessage="1" showErrorMessage="1" sqref="G181">
      <formula1>'ΕΝΤΥΠΟ ΕΛΕΓΧΟΥ HACCP '!$C$182:$E$182</formula1>
      <formula2>0</formula2>
    </dataValidation>
    <dataValidation type="list" operator="equal" allowBlank="1" showInputMessage="1" showErrorMessage="1" sqref="G182">
      <formula1>'ΕΝΤΥΠΟ ΕΛΕΓΧΟΥ HACCP '!$C$183:$E$183</formula1>
      <formula2>0</formula2>
    </dataValidation>
    <dataValidation type="list" operator="equal" allowBlank="1" showInputMessage="1" showErrorMessage="1" sqref="G183">
      <formula1>'ΕΝΤΥΠΟ ΕΛΕΓΧΟΥ HACCP '!$C$184:$E$184</formula1>
      <formula2>0</formula2>
    </dataValidation>
    <dataValidation type="list" operator="equal" allowBlank="1" showInputMessage="1" showErrorMessage="1" sqref="G184">
      <formula1>'ΕΝΤΥΠΟ ΕΛΕΓΧΟΥ HACCP '!$C$185:$E$185</formula1>
      <formula2>0</formula2>
    </dataValidation>
    <dataValidation type="list" operator="equal" allowBlank="1" showInputMessage="1" showErrorMessage="1" sqref="G185:G188">
      <formula1>'ΕΝΤΥΠΟ ΕΛΕΓΧΟΥ HACCP '!$C$186:$E$186</formula1>
      <formula2>0</formula2>
    </dataValidation>
    <dataValidation type="list" operator="equal" allowBlank="1" showInputMessage="1" showErrorMessage="1" sqref="G189">
      <formula1>'ΕΝΤΥΠΟ ΕΛΕΓΧΟΥ HACCP '!$C$190:$F$190</formula1>
      <formula2>0</formula2>
    </dataValidation>
    <dataValidation type="list" operator="equal" allowBlank="1" showInputMessage="1" showErrorMessage="1" sqref="G193">
      <formula1>$C$193:$E$193</formula1>
    </dataValidation>
    <dataValidation type="list" operator="equal" allowBlank="1" showInputMessage="1" showErrorMessage="1" sqref="G195">
      <formula1>$C$195:$F$195</formula1>
    </dataValidation>
    <dataValidation type="list" operator="equal" allowBlank="1" showInputMessage="1" showErrorMessage="1" sqref="G202">
      <formula1>$C$202:$E$202</formula1>
    </dataValidation>
    <dataValidation type="list" operator="equal" allowBlank="1" showInputMessage="1" showErrorMessage="1" sqref="G204">
      <formula1>'ΕΝΤΥΠΟ ΕΛΕΓΧΟΥ HACCP '!$C$205:$F$205</formula1>
      <formula2>0</formula2>
    </dataValidation>
    <dataValidation type="list" operator="equal" allowBlank="1" showInputMessage="1" showErrorMessage="1" sqref="G205">
      <formula1>$C$205:$F$205</formula1>
    </dataValidation>
    <dataValidation type="list" operator="equal" allowBlank="1" showInputMessage="1" showErrorMessage="1" sqref="G209">
      <formula1>'ΕΝΤΥΠΟ ΕΛΕΓΧΟΥ HACCP '!$C$207:$F$207</formula1>
      <formula2>0</formula2>
    </dataValidation>
    <dataValidation type="list" operator="equal" allowBlank="1" showInputMessage="1" showErrorMessage="1" sqref="G153">
      <formula1>$C$153:$F$153</formula1>
    </dataValidation>
    <dataValidation type="list" operator="equal" allowBlank="1" showInputMessage="1" showErrorMessage="1" sqref="G154">
      <formula1>$C$154:$F$154</formula1>
    </dataValidation>
    <dataValidation type="list" operator="equal" allowBlank="1" showInputMessage="1" showErrorMessage="1" sqref="G38">
      <formula1>$C$38:$E$38</formula1>
      <formula2>0</formula2>
    </dataValidation>
    <dataValidation type="list" operator="equal" allowBlank="1" showInputMessage="1" showErrorMessage="1" sqref="G39">
      <formula1>$C$39:$E$39</formula1>
      <formula2>0</formula2>
    </dataValidation>
    <dataValidation type="list" operator="equal" allowBlank="1" showInputMessage="1" showErrorMessage="1" sqref="G40">
      <formula1>$C$40:$E$40</formula1>
      <formula2>0</formula2>
    </dataValidation>
    <dataValidation type="list" operator="equal" allowBlank="1" showInputMessage="1" showErrorMessage="1" sqref="G41:G43 G61:G65 G56:G59 G52:G54 G50 G45:G48">
      <formula1>$C$41:$E$41</formula1>
      <formula2>0</formula2>
    </dataValidation>
    <dataValidation type="list" operator="equal" allowBlank="1" showInputMessage="1" showErrorMessage="1" sqref="G66">
      <formula1>$C$66:$E$66</formula1>
      <formula2>0</formula2>
    </dataValidation>
    <dataValidation type="list" operator="equal" allowBlank="1" showInputMessage="1" showErrorMessage="1" sqref="G68:G70">
      <formula1>$C$68:$E$68</formula1>
      <formula2>0</formula2>
    </dataValidation>
    <dataValidation type="list" operator="equal" allowBlank="1" showInputMessage="1" showErrorMessage="1" sqref="G71:G72">
      <formula1>$C$71:$E$71</formula1>
      <formula2>0</formula2>
    </dataValidation>
    <dataValidation type="list" operator="equal" allowBlank="1" showInputMessage="1" showErrorMessage="1" sqref="G73:G74 G76:G77">
      <formula1>$C$73:$E$73</formula1>
      <formula2>0</formula2>
    </dataValidation>
    <dataValidation type="list" operator="equal" allowBlank="1" showInputMessage="1" showErrorMessage="1" sqref="G78">
      <formula1>$C$78:$E$78</formula1>
      <formula2>0</formula2>
    </dataValidation>
    <dataValidation type="list" operator="equal" allowBlank="1" showInputMessage="1" showErrorMessage="1" sqref="G80:G81">
      <formula1>$C$80:$E$80</formula1>
      <formula2>0</formula2>
    </dataValidation>
    <dataValidation type="list" operator="equal" allowBlank="1" showInputMessage="1" showErrorMessage="1" sqref="G88:G90">
      <formula1>$C$88:$E$88</formula1>
      <formula2>0</formula2>
    </dataValidation>
    <dataValidation type="list" operator="equal" allowBlank="1" showInputMessage="1" showErrorMessage="1" sqref="G91">
      <formula1>$C$91:$E$91</formula1>
      <formula2>0</formula2>
    </dataValidation>
    <dataValidation type="list" operator="equal" allowBlank="1" showInputMessage="1" showErrorMessage="1" sqref="G93:G94">
      <formula1>$C$93:$E$93</formula1>
      <formula2>0</formula2>
    </dataValidation>
    <dataValidation type="list" operator="equal" allowBlank="1" showInputMessage="1" showErrorMessage="1" sqref="G95">
      <formula1>$C$95:$F$95</formula1>
      <formula2>0</formula2>
    </dataValidation>
    <dataValidation type="list" operator="equal" allowBlank="1" showInputMessage="1" showErrorMessage="1" sqref="G96:G98">
      <formula1>$C$96:$E$96</formula1>
      <formula2>0</formula2>
    </dataValidation>
    <dataValidation type="list" operator="equal" allowBlank="1" showInputMessage="1" showErrorMessage="1" sqref="G99:G100">
      <formula1>$C$100:$E$100</formula1>
      <formula2>0</formula2>
    </dataValidation>
    <dataValidation type="list" operator="equal" allowBlank="1" showInputMessage="1" showErrorMessage="1" sqref="G107:G108">
      <formula1>$C$114:$E$114</formula1>
      <formula2>0</formula2>
    </dataValidation>
    <dataValidation type="list" operator="equal" allowBlank="1" showInputMessage="1" showErrorMessage="1" sqref="G120">
      <formula1>$C$127:$E$127</formula1>
      <formula2>0</formula2>
    </dataValidation>
    <dataValidation type="list" operator="equal" allowBlank="1" showInputMessage="1" showErrorMessage="1" sqref="G122:G123">
      <formula1>$C$129:$E$129</formula1>
      <formula2>0</formula2>
    </dataValidation>
    <dataValidation type="list" operator="equal" allowBlank="1" showInputMessage="1" showErrorMessage="1" sqref="G127 G129">
      <formula1>$C$134:$E$134</formula1>
      <formula2>0</formula2>
    </dataValidation>
    <dataValidation type="list" operator="equal" allowBlank="1" showInputMessage="1" showErrorMessage="1" sqref="G109">
      <formula1>'ΕΝΤΥΠΟ ΕΛΕΓΧΟΥ HACCP '!$C$109:$F$109</formula1>
      <formula2>0</formula2>
    </dataValidation>
    <dataValidation type="list" operator="equal" allowBlank="1" showInputMessage="1" showErrorMessage="1" sqref="G111">
      <formula1>'ΕΝΤΥΠΟ ΕΛΕΓΧΟΥ HACCP '!$C$111:$E$111</formula1>
      <formula2>0</formula2>
    </dataValidation>
    <dataValidation type="list" operator="equal" allowBlank="1" showInputMessage="1" showErrorMessage="1" sqref="G112">
      <formula1>'ΕΝΤΥΠΟ ΕΛΕΓΧΟΥ HACCP '!$C$112:$E$112</formula1>
      <formula2>0</formula2>
    </dataValidation>
    <dataValidation type="list" operator="equal" allowBlank="1" showInputMessage="1" showErrorMessage="1" sqref="G113">
      <formula1>'ΕΝΤΥΠΟ ΕΛΕΓΧΟΥ HACCP '!$C$113:$E$113</formula1>
      <formula2>0</formula2>
    </dataValidation>
    <dataValidation type="list" operator="equal" allowBlank="1" showInputMessage="1" showErrorMessage="1" sqref="G114">
      <formula1>'ΕΝΤΥΠΟ ΕΛΕΓΧΟΥ HACCP '!$C$114:$E$114</formula1>
      <formula2>0</formula2>
    </dataValidation>
    <dataValidation type="list" operator="equal" allowBlank="1" showInputMessage="1" showErrorMessage="1" sqref="G115">
      <formula1>'ΕΝΤΥΠΟ ΕΛΕΓΧΟΥ HACCP '!$C$115:$E$115</formula1>
      <formula2>0</formula2>
    </dataValidation>
    <dataValidation type="list" operator="equal" allowBlank="1" showInputMessage="1" showErrorMessage="1" sqref="G116">
      <formula1>'ΕΝΤΥΠΟ ΕΛΕΓΧΟΥ HACCP '!$C$116:$E$116</formula1>
      <formula2>0</formula2>
    </dataValidation>
    <dataValidation type="list" operator="equal" allowBlank="1" showInputMessage="1" showErrorMessage="1" sqref="G117">
      <formula1>'ΕΝΤΥΠΟ ΕΛΕΓΧΟΥ HACCP '!$C$117:$E$117</formula1>
      <formula2>0</formula2>
    </dataValidation>
    <dataValidation type="list" operator="equal" allowBlank="1" showInputMessage="1" showErrorMessage="1" sqref="G118">
      <formula1>'ΕΝΤΥΠΟ ΕΛΕΓΧΟΥ HACCP '!$C$118:$E$118</formula1>
      <formula2>0</formula2>
    </dataValidation>
    <dataValidation type="list" operator="equal" allowBlank="1" showInputMessage="1" showErrorMessage="1" sqref="G119">
      <formula1>'ΕΝΤΥΠΟ ΕΛΕΓΧΟΥ HACCP '!$C$119:$F$119</formula1>
      <formula2>0</formula2>
    </dataValidation>
    <dataValidation type="list" operator="equal" allowBlank="1" showInputMessage="1" showErrorMessage="1" sqref="G124">
      <formula1>'ΕΝΤΥΠΟ ΕΛΕΓΧΟΥ HACCP '!$C$124:$F$124</formula1>
      <formula2>0</formula2>
    </dataValidation>
    <dataValidation type="list" operator="equal" allowBlank="1" showInputMessage="1" showErrorMessage="1" sqref="G125">
      <formula1>'ΕΝΤΥΠΟ ΕΛΕΓΧΟΥ HACCP '!$C$125:$E$125</formula1>
      <formula2>0</formula2>
    </dataValidation>
    <dataValidation type="list" operator="equal" allowBlank="1" showInputMessage="1" showErrorMessage="1" sqref="G126">
      <formula1>'ΕΝΤΥΠΟ ΕΛΕΓΧΟΥ HACCP '!$C$126:$E$126</formula1>
      <formula2>0</formula2>
    </dataValidation>
    <dataValidation type="list" operator="equal" allowBlank="1" showInputMessage="1" showErrorMessage="1" sqref="G128">
      <formula1>'ΕΝΤΥΠΟ ΕΛΕΓΧΟΥ HACCP '!$C$128:$E$128</formula1>
      <formula2>0</formula2>
    </dataValidation>
    <dataValidation type="list" operator="equal" allowBlank="1" showInputMessage="1" showErrorMessage="1" sqref="G130">
      <formula1>'ΕΝΤΥΠΟ ΕΛΕΓΧΟΥ HACCP '!$C$130:$F$130</formula1>
      <formula2>0</formula2>
    </dataValidation>
    <dataValidation type="list" operator="equal" allowBlank="1" showInputMessage="1" showErrorMessage="1" sqref="G134">
      <formula1>'ΕΝΤΥΠΟ ΕΛΕΓΧΟΥ HACCP '!$C$134:$E$134</formula1>
      <formula2>0</formula2>
    </dataValidation>
    <dataValidation type="list" operator="equal" allowBlank="1" showInputMessage="1" showErrorMessage="1" sqref="G135">
      <formula1>'ΕΝΤΥΠΟ ΕΛΕΓΧΟΥ HACCP '!$C$135:$E$135</formula1>
      <formula2>0</formula2>
    </dataValidation>
    <dataValidation type="list" operator="equal" allowBlank="1" showInputMessage="1" showErrorMessage="1" sqref="G102:G103">
      <formula1>'ΕΝΤΥΠΟ ΕΛΕΓΧΟΥ HACCP '!$C$102:$D$102</formula1>
      <formula2>0</formula2>
    </dataValidation>
    <dataValidation type="list" operator="equal" allowBlank="1" showInputMessage="1" showErrorMessage="1" sqref="G206">
      <formula1>$C$206:$F$206</formula1>
    </dataValidation>
    <dataValidation type="list" operator="equal" allowBlank="1" showInputMessage="1" showErrorMessage="1" sqref="G207">
      <formula1>$C$207:$F$207</formula1>
    </dataValidation>
  </dataValidations>
  <pageMargins left="0.7" right="0.7" top="0.75" bottom="0.75" header="0.51180555555555496" footer="0.51180555555555496"/>
  <pageSetup paperSize="9" firstPageNumber="0" orientation="landscape" horizontalDpi="300" verticalDpi="300" r:id="rId1"/>
  <drawing r:id="rId2"/>
</worksheet>
</file>

<file path=xl/worksheets/sheet3.xml><?xml version="1.0" encoding="utf-8"?>
<worksheet xmlns="http://schemas.openxmlformats.org/spreadsheetml/2006/main" xmlns:r="http://schemas.openxmlformats.org/officeDocument/2006/relationships">
  <dimension ref="A1:BL389"/>
  <sheetViews>
    <sheetView topLeftCell="A206" zoomScaleNormal="100" workbookViewId="0">
      <selection activeCell="B217" sqref="B217"/>
    </sheetView>
  </sheetViews>
  <sheetFormatPr defaultColWidth="8.85546875" defaultRowHeight="15.75"/>
  <cols>
    <col min="1" max="1" width="9.140625" style="1" customWidth="1"/>
    <col min="2" max="2" width="61.140625" customWidth="1"/>
    <col min="3" max="3" width="12.7109375" customWidth="1"/>
    <col min="4" max="4" width="9.85546875" customWidth="1"/>
    <col min="5" max="5" width="12.7109375" customWidth="1"/>
    <col min="6" max="6" width="12.42578125" style="2" customWidth="1"/>
    <col min="7" max="7" width="15" style="3" customWidth="1"/>
  </cols>
  <sheetData>
    <row r="1" spans="2:7">
      <c r="B1" s="4" t="s">
        <v>0</v>
      </c>
    </row>
    <row r="2" spans="2:7">
      <c r="B2" s="4"/>
    </row>
    <row r="3" spans="2:7">
      <c r="B3" s="4"/>
    </row>
    <row r="4" spans="2:7">
      <c r="B4" s="5" t="s">
        <v>1</v>
      </c>
    </row>
    <row r="5" spans="2:7">
      <c r="B5" s="5" t="s">
        <v>2</v>
      </c>
      <c r="E5" s="5" t="s">
        <v>3</v>
      </c>
    </row>
    <row r="6" spans="2:7">
      <c r="B6" s="5" t="s">
        <v>4</v>
      </c>
    </row>
    <row r="7" spans="2:7">
      <c r="B7" s="5" t="s">
        <v>5</v>
      </c>
    </row>
    <row r="8" spans="2:7">
      <c r="B8" s="5" t="s">
        <v>6</v>
      </c>
    </row>
    <row r="9" spans="2:7">
      <c r="B9" s="5" t="s">
        <v>7</v>
      </c>
      <c r="E9" s="5" t="s">
        <v>8</v>
      </c>
    </row>
    <row r="10" spans="2:7">
      <c r="B10" s="5" t="s">
        <v>9</v>
      </c>
    </row>
    <row r="11" spans="2:7">
      <c r="B11" s="6"/>
    </row>
    <row r="12" spans="2:7">
      <c r="B12" s="7"/>
    </row>
    <row r="13" spans="2:7">
      <c r="B13" s="7"/>
    </row>
    <row r="14" spans="2:7">
      <c r="B14" s="7"/>
    </row>
    <row r="15" spans="2:7">
      <c r="B15" s="7"/>
    </row>
    <row r="16" spans="2:7">
      <c r="B16" s="340" t="s">
        <v>465</v>
      </c>
      <c r="C16" s="340"/>
      <c r="D16" s="340"/>
      <c r="E16" s="340"/>
      <c r="F16" s="340"/>
      <c r="G16" s="340"/>
    </row>
    <row r="17" spans="2:7">
      <c r="B17" s="6"/>
    </row>
    <row r="18" spans="2:7">
      <c r="B18" s="6"/>
    </row>
    <row r="19" spans="2:7" ht="15.75" customHeight="1">
      <c r="B19" s="337" t="s">
        <v>11</v>
      </c>
      <c r="C19" s="338"/>
      <c r="D19" s="338"/>
      <c r="E19" s="338"/>
      <c r="F19" s="338"/>
      <c r="G19" s="338"/>
    </row>
    <row r="20" spans="2:7" ht="15">
      <c r="B20" s="337"/>
      <c r="C20" s="338"/>
      <c r="D20" s="338"/>
      <c r="E20" s="338"/>
      <c r="F20" s="338"/>
      <c r="G20" s="338"/>
    </row>
    <row r="21" spans="2:7" ht="15.75" customHeight="1">
      <c r="B21" s="337" t="s">
        <v>12</v>
      </c>
      <c r="C21" s="338"/>
      <c r="D21" s="338"/>
      <c r="E21" s="338"/>
      <c r="F21" s="338"/>
      <c r="G21" s="338"/>
    </row>
    <row r="22" spans="2:7" ht="15">
      <c r="B22" s="337"/>
      <c r="C22" s="338"/>
      <c r="D22" s="338"/>
      <c r="E22" s="338"/>
      <c r="F22" s="338"/>
      <c r="G22" s="338"/>
    </row>
    <row r="23" spans="2:7" ht="15.75" customHeight="1">
      <c r="B23" s="337" t="s">
        <v>13</v>
      </c>
      <c r="C23" s="338"/>
      <c r="D23" s="338"/>
      <c r="E23" s="338"/>
      <c r="F23" s="338"/>
      <c r="G23" s="338"/>
    </row>
    <row r="24" spans="2:7" ht="15">
      <c r="B24" s="337"/>
      <c r="C24" s="338"/>
      <c r="D24" s="338"/>
      <c r="E24" s="338"/>
      <c r="F24" s="338"/>
      <c r="G24" s="338"/>
    </row>
    <row r="25" spans="2:7" ht="15">
      <c r="B25" s="337"/>
      <c r="C25" s="338"/>
      <c r="D25" s="338"/>
      <c r="E25" s="338"/>
      <c r="F25" s="338"/>
      <c r="G25" s="338"/>
    </row>
    <row r="26" spans="2:7">
      <c r="B26" s="8" t="s">
        <v>14</v>
      </c>
      <c r="C26" s="338"/>
      <c r="D26" s="338"/>
      <c r="E26" s="338"/>
      <c r="F26" s="338"/>
      <c r="G26" s="338"/>
    </row>
    <row r="27" spans="2:7">
      <c r="B27" s="9"/>
      <c r="C27" s="338"/>
      <c r="D27" s="338"/>
      <c r="E27" s="338"/>
      <c r="F27" s="338"/>
      <c r="G27" s="338"/>
    </row>
    <row r="28" spans="2:7">
      <c r="B28" s="10" t="s">
        <v>15</v>
      </c>
      <c r="C28" s="338"/>
      <c r="D28" s="338"/>
      <c r="E28" s="338"/>
      <c r="F28" s="338"/>
      <c r="G28" s="338"/>
    </row>
    <row r="29" spans="2:7" ht="15.75" customHeight="1">
      <c r="B29" s="339" t="s">
        <v>16</v>
      </c>
      <c r="C29" s="338"/>
      <c r="D29" s="338"/>
      <c r="E29" s="338"/>
      <c r="F29" s="338"/>
      <c r="G29" s="338"/>
    </row>
    <row r="30" spans="2:7" ht="15">
      <c r="B30" s="339"/>
      <c r="C30" s="338"/>
      <c r="D30" s="338"/>
      <c r="E30" s="338"/>
      <c r="F30" s="338"/>
      <c r="G30" s="338"/>
    </row>
    <row r="31" spans="2:7">
      <c r="B31" s="11"/>
    </row>
    <row r="32" spans="2:7">
      <c r="B32" s="6"/>
    </row>
    <row r="33" spans="2:7">
      <c r="B33" s="12" t="s">
        <v>17</v>
      </c>
    </row>
    <row r="34" spans="2:7">
      <c r="B34" s="13"/>
    </row>
    <row r="35" spans="2:7">
      <c r="B35" s="14" t="s">
        <v>466</v>
      </c>
    </row>
    <row r="36" spans="2:7">
      <c r="B36" s="6" t="s">
        <v>467</v>
      </c>
      <c r="C36" s="6"/>
    </row>
    <row r="37" spans="2:7">
      <c r="B37" s="6"/>
    </row>
    <row r="38" spans="2:7">
      <c r="B38" s="6"/>
    </row>
    <row r="39" spans="2:7">
      <c r="B39" s="6"/>
    </row>
    <row r="40" spans="2:7">
      <c r="B40" s="15" t="s">
        <v>21</v>
      </c>
    </row>
    <row r="42" spans="2:7" ht="15" customHeight="1">
      <c r="B42" s="16" t="s">
        <v>22</v>
      </c>
      <c r="C42" s="343" t="s">
        <v>23</v>
      </c>
      <c r="D42" s="343" t="s">
        <v>24</v>
      </c>
      <c r="E42" s="343" t="s">
        <v>25</v>
      </c>
      <c r="F42" s="343" t="s">
        <v>26</v>
      </c>
      <c r="G42" s="344" t="s">
        <v>27</v>
      </c>
    </row>
    <row r="43" spans="2:7" ht="15">
      <c r="B43" s="17" t="s">
        <v>28</v>
      </c>
      <c r="C43" s="343"/>
      <c r="D43" s="343"/>
      <c r="E43" s="343"/>
      <c r="F43" s="343"/>
      <c r="G43" s="344"/>
    </row>
    <row r="44" spans="2:7" ht="15">
      <c r="B44" s="17" t="s">
        <v>29</v>
      </c>
      <c r="C44" s="343"/>
      <c r="D44" s="343"/>
      <c r="E44" s="343"/>
      <c r="F44" s="343"/>
      <c r="G44" s="344"/>
    </row>
    <row r="45" spans="2:7" ht="24.75">
      <c r="B45" s="17" t="s">
        <v>30</v>
      </c>
      <c r="C45" s="343"/>
      <c r="D45" s="343"/>
      <c r="E45" s="343"/>
      <c r="F45" s="343"/>
      <c r="G45" s="344"/>
    </row>
    <row r="46" spans="2:7" ht="15">
      <c r="B46" s="18"/>
      <c r="C46" s="343"/>
      <c r="D46" s="343"/>
      <c r="E46" s="343"/>
      <c r="F46" s="343"/>
      <c r="G46" s="344"/>
    </row>
    <row r="47" spans="2:7" ht="18.75">
      <c r="B47" s="19"/>
    </row>
    <row r="48" spans="2:7">
      <c r="B48" s="20" t="s">
        <v>31</v>
      </c>
      <c r="C48" s="21"/>
      <c r="D48" s="21"/>
      <c r="E48" s="21"/>
      <c r="F48" s="22"/>
      <c r="G48" s="23"/>
    </row>
    <row r="49" spans="1:64" ht="31.5">
      <c r="B49" s="24" t="s">
        <v>468</v>
      </c>
      <c r="C49" s="25"/>
      <c r="D49" s="25"/>
      <c r="E49" s="25"/>
      <c r="F49" s="26"/>
      <c r="G49" s="27"/>
    </row>
    <row r="50" spans="1:64">
      <c r="B50" s="28" t="s">
        <v>33</v>
      </c>
      <c r="C50" s="29"/>
      <c r="D50" s="29"/>
      <c r="E50" s="29"/>
      <c r="F50" s="30"/>
      <c r="G50" s="31"/>
    </row>
    <row r="51" spans="1:64">
      <c r="A51" s="1">
        <v>1</v>
      </c>
      <c r="B51" s="32" t="s">
        <v>34</v>
      </c>
      <c r="C51" s="33">
        <v>0</v>
      </c>
      <c r="D51" s="33">
        <v>3</v>
      </c>
      <c r="E51" s="33">
        <v>6</v>
      </c>
      <c r="F51" s="34"/>
      <c r="G51" s="35">
        <v>0</v>
      </c>
    </row>
    <row r="52" spans="1:64">
      <c r="A52" s="1">
        <v>2</v>
      </c>
      <c r="B52" s="36" t="s">
        <v>35</v>
      </c>
      <c r="C52" s="37">
        <v>0</v>
      </c>
      <c r="D52" s="37">
        <v>3</v>
      </c>
      <c r="E52" s="33">
        <v>6</v>
      </c>
      <c r="F52" s="34"/>
      <c r="G52" s="35">
        <v>6</v>
      </c>
    </row>
    <row r="53" spans="1:64" ht="31.5">
      <c r="A53" s="1">
        <v>3</v>
      </c>
      <c r="B53" s="36" t="s">
        <v>36</v>
      </c>
      <c r="C53" s="37">
        <v>0</v>
      </c>
      <c r="D53" s="37">
        <v>3</v>
      </c>
      <c r="E53" s="33">
        <v>6</v>
      </c>
      <c r="F53" s="34"/>
      <c r="G53" s="35">
        <v>6</v>
      </c>
    </row>
    <row r="54" spans="1:64">
      <c r="A54" s="1">
        <v>4</v>
      </c>
      <c r="B54" s="36" t="s">
        <v>469</v>
      </c>
      <c r="C54" s="38">
        <v>0</v>
      </c>
      <c r="D54" s="38">
        <v>3</v>
      </c>
      <c r="E54" s="33">
        <v>6</v>
      </c>
      <c r="F54" s="34"/>
      <c r="G54" s="35">
        <v>6</v>
      </c>
    </row>
    <row r="55" spans="1:64" ht="47.25">
      <c r="A55" s="1">
        <v>5</v>
      </c>
      <c r="B55" s="36" t="s">
        <v>38</v>
      </c>
      <c r="C55" s="37">
        <v>0</v>
      </c>
      <c r="D55" s="37">
        <v>3</v>
      </c>
      <c r="E55" s="33">
        <v>6</v>
      </c>
      <c r="F55" s="34"/>
      <c r="G55" s="35">
        <v>6</v>
      </c>
    </row>
    <row r="56" spans="1:64" ht="47.25">
      <c r="A56" s="1">
        <v>6</v>
      </c>
      <c r="B56" s="36" t="s">
        <v>470</v>
      </c>
      <c r="C56" s="37">
        <v>0</v>
      </c>
      <c r="D56" s="37">
        <v>3</v>
      </c>
      <c r="E56" s="33">
        <v>6</v>
      </c>
      <c r="F56" s="34"/>
      <c r="G56" s="35">
        <v>6</v>
      </c>
    </row>
    <row r="57" spans="1:64" ht="31.5">
      <c r="A57" s="1">
        <v>7</v>
      </c>
      <c r="B57" s="36" t="s">
        <v>40</v>
      </c>
      <c r="C57" s="38">
        <v>0</v>
      </c>
      <c r="D57" s="38">
        <v>3</v>
      </c>
      <c r="E57" s="33">
        <v>6</v>
      </c>
      <c r="F57" s="34"/>
      <c r="G57" s="35">
        <v>6</v>
      </c>
    </row>
    <row r="58" spans="1:64" ht="31.5">
      <c r="A58" s="1">
        <v>8</v>
      </c>
      <c r="B58" s="32" t="s">
        <v>41</v>
      </c>
      <c r="C58" s="38">
        <v>0</v>
      </c>
      <c r="D58" s="39">
        <v>3</v>
      </c>
      <c r="E58" s="33">
        <v>6</v>
      </c>
      <c r="F58" s="34"/>
      <c r="G58" s="35">
        <v>6</v>
      </c>
    </row>
    <row r="59" spans="1:64" ht="31.5">
      <c r="A59" s="1">
        <v>9</v>
      </c>
      <c r="B59" s="275" t="s">
        <v>42</v>
      </c>
      <c r="C59" s="33">
        <v>0</v>
      </c>
      <c r="D59" s="33">
        <v>18</v>
      </c>
      <c r="E59" s="33">
        <v>36</v>
      </c>
      <c r="F59" s="34"/>
      <c r="G59" s="35">
        <v>36</v>
      </c>
    </row>
    <row r="60" spans="1:64" ht="31.5">
      <c r="A60" s="1">
        <v>11</v>
      </c>
      <c r="B60" s="280" t="s">
        <v>43</v>
      </c>
      <c r="C60" s="33">
        <v>0</v>
      </c>
      <c r="D60" s="33">
        <v>18</v>
      </c>
      <c r="E60" s="33">
        <v>36</v>
      </c>
      <c r="F60" s="34"/>
      <c r="G60" s="35">
        <v>36</v>
      </c>
    </row>
    <row r="61" spans="1:64">
      <c r="B61" s="44" t="s">
        <v>471</v>
      </c>
      <c r="C61" s="45"/>
      <c r="D61" s="45"/>
      <c r="E61" s="45"/>
      <c r="F61" s="30"/>
      <c r="G61" s="31"/>
    </row>
    <row r="62" spans="1:64" ht="31.5">
      <c r="A62" s="1">
        <v>12</v>
      </c>
      <c r="B62" s="32" t="s">
        <v>49</v>
      </c>
      <c r="C62" s="33">
        <v>0</v>
      </c>
      <c r="D62" s="33">
        <v>3</v>
      </c>
      <c r="E62" s="33">
        <v>6</v>
      </c>
      <c r="F62" s="34"/>
      <c r="G62" s="35">
        <v>6</v>
      </c>
    </row>
    <row r="63" spans="1:64" ht="31.35" customHeight="1">
      <c r="A63" s="1">
        <v>13</v>
      </c>
      <c r="B63" s="38" t="s">
        <v>472</v>
      </c>
      <c r="C63" s="38">
        <v>0</v>
      </c>
      <c r="D63" s="33">
        <v>3</v>
      </c>
      <c r="E63" s="33">
        <v>6</v>
      </c>
      <c r="F63" s="34"/>
      <c r="G63" s="35">
        <v>6</v>
      </c>
    </row>
    <row r="64" spans="1:64" ht="63">
      <c r="A64" s="78">
        <v>14</v>
      </c>
      <c r="B64" s="66" t="s">
        <v>473</v>
      </c>
      <c r="C64" s="66">
        <v>0</v>
      </c>
      <c r="D64" s="66">
        <v>3</v>
      </c>
      <c r="E64" s="76">
        <v>6</v>
      </c>
      <c r="F64" s="77"/>
      <c r="G64" s="68">
        <v>6</v>
      </c>
      <c r="H64" s="67"/>
      <c r="I64" s="67"/>
      <c r="J64" s="67"/>
      <c r="K64" s="67"/>
      <c r="L64" s="67"/>
      <c r="M64" s="67"/>
      <c r="N64" s="67"/>
      <c r="O64" s="67"/>
      <c r="P64" s="67"/>
      <c r="Q64" s="67"/>
      <c r="R64" s="67"/>
      <c r="S64" s="67"/>
      <c r="T64" s="67"/>
      <c r="U64" s="67"/>
      <c r="V64" s="67"/>
      <c r="W64" s="67"/>
      <c r="X64" s="67"/>
      <c r="Y64" s="67"/>
      <c r="Z64" s="67"/>
      <c r="AA64" s="67"/>
      <c r="AB64" s="67"/>
      <c r="AC64" s="67"/>
      <c r="AD64" s="67"/>
      <c r="AE64" s="67"/>
      <c r="AF64" s="67"/>
      <c r="AG64" s="67"/>
      <c r="AH64" s="67"/>
      <c r="AI64" s="67"/>
      <c r="AJ64" s="67"/>
      <c r="AK64" s="67"/>
      <c r="AL64" s="67"/>
      <c r="AM64" s="67"/>
      <c r="AN64" s="67"/>
      <c r="AO64" s="67"/>
      <c r="AP64" s="67"/>
      <c r="AQ64" s="67"/>
      <c r="AR64" s="67"/>
      <c r="AS64" s="67"/>
      <c r="AT64" s="67"/>
      <c r="AU64" s="67"/>
      <c r="AV64" s="67"/>
      <c r="AW64" s="67"/>
      <c r="AX64" s="67"/>
      <c r="AY64" s="67"/>
      <c r="AZ64" s="67"/>
      <c r="BA64" s="67"/>
      <c r="BB64" s="67"/>
      <c r="BC64" s="67"/>
      <c r="BD64" s="67"/>
      <c r="BE64" s="67"/>
      <c r="BF64" s="67"/>
      <c r="BG64" s="67"/>
      <c r="BH64" s="67"/>
      <c r="BI64" s="67"/>
      <c r="BJ64" s="67"/>
      <c r="BK64" s="67"/>
      <c r="BL64" s="67"/>
    </row>
    <row r="65" spans="1:7" ht="63">
      <c r="A65" s="1">
        <v>15</v>
      </c>
      <c r="B65" s="36" t="s">
        <v>474</v>
      </c>
      <c r="C65" s="236">
        <v>0</v>
      </c>
      <c r="D65" s="38">
        <v>3</v>
      </c>
      <c r="E65" s="33">
        <v>6</v>
      </c>
      <c r="F65" s="34"/>
      <c r="G65" s="35">
        <v>6</v>
      </c>
    </row>
    <row r="66" spans="1:7" ht="47.25">
      <c r="A66" s="1">
        <v>16</v>
      </c>
      <c r="B66" s="140" t="s">
        <v>475</v>
      </c>
      <c r="C66" s="38">
        <v>0</v>
      </c>
      <c r="D66" s="33">
        <v>3</v>
      </c>
      <c r="E66" s="33">
        <f>IF(G66="NA",0,6)</f>
        <v>6</v>
      </c>
      <c r="F66" s="34"/>
      <c r="G66" s="35">
        <v>6</v>
      </c>
    </row>
    <row r="67" spans="1:7" ht="47.25">
      <c r="A67" s="1">
        <v>17</v>
      </c>
      <c r="B67" s="38" t="s">
        <v>476</v>
      </c>
      <c r="C67" s="38">
        <v>0</v>
      </c>
      <c r="D67" s="33">
        <v>3</v>
      </c>
      <c r="E67" s="33">
        <f>IF(G67="NA",0,6)</f>
        <v>6</v>
      </c>
      <c r="F67" s="34"/>
      <c r="G67" s="35">
        <v>3</v>
      </c>
    </row>
    <row r="68" spans="1:7" ht="31.5">
      <c r="A68" s="1">
        <v>18</v>
      </c>
      <c r="B68" s="38" t="s">
        <v>477</v>
      </c>
      <c r="C68" s="38">
        <v>0</v>
      </c>
      <c r="D68" s="33">
        <v>3</v>
      </c>
      <c r="E68" s="33">
        <f>IF(G68="NA",0,6)</f>
        <v>6</v>
      </c>
      <c r="F68" s="34"/>
      <c r="G68" s="35">
        <v>6</v>
      </c>
    </row>
    <row r="69" spans="1:7" ht="31.5">
      <c r="B69" s="44" t="s">
        <v>557</v>
      </c>
      <c r="C69" s="45"/>
      <c r="D69" s="45"/>
      <c r="E69" s="45"/>
      <c r="F69" s="45"/>
      <c r="G69" s="95"/>
    </row>
    <row r="70" spans="1:7" ht="32.1" customHeight="1">
      <c r="A70" s="1">
        <v>19</v>
      </c>
      <c r="B70" s="36" t="s">
        <v>96</v>
      </c>
      <c r="C70" s="38">
        <v>0</v>
      </c>
      <c r="D70" s="33">
        <v>3</v>
      </c>
      <c r="E70" s="33">
        <f>IF(G70="NA",0,6)</f>
        <v>6</v>
      </c>
      <c r="F70" s="34"/>
      <c r="G70" s="35">
        <v>3</v>
      </c>
    </row>
    <row r="71" spans="1:7" ht="44.85" customHeight="1">
      <c r="A71" s="1">
        <v>20</v>
      </c>
      <c r="B71" s="38" t="s">
        <v>478</v>
      </c>
      <c r="C71" s="38">
        <v>0</v>
      </c>
      <c r="D71" s="306">
        <v>9</v>
      </c>
      <c r="E71" s="306">
        <v>18</v>
      </c>
      <c r="F71" s="34"/>
      <c r="G71" s="35">
        <v>9</v>
      </c>
    </row>
    <row r="72" spans="1:7" ht="63.75" thickBot="1">
      <c r="A72" s="1">
        <v>21</v>
      </c>
      <c r="B72" s="307" t="s">
        <v>558</v>
      </c>
      <c r="C72" s="38">
        <v>0</v>
      </c>
      <c r="D72" s="33">
        <v>3</v>
      </c>
      <c r="E72" s="33">
        <f>IF(G72="NA",0,6)</f>
        <v>6</v>
      </c>
      <c r="F72" s="34"/>
      <c r="G72" s="35">
        <v>6</v>
      </c>
    </row>
    <row r="73" spans="1:7" s="1" customFormat="1" ht="164.25" customHeight="1" thickBot="1">
      <c r="A73" s="1">
        <v>22</v>
      </c>
      <c r="B73" s="79" t="s">
        <v>559</v>
      </c>
      <c r="C73" s="89">
        <v>0</v>
      </c>
      <c r="D73" s="135">
        <v>18</v>
      </c>
      <c r="E73" s="135">
        <v>36</v>
      </c>
      <c r="F73" s="34"/>
      <c r="G73" s="35">
        <v>36</v>
      </c>
    </row>
    <row r="74" spans="1:7" ht="16.5" customHeight="1" thickBot="1">
      <c r="B74" s="331" t="s">
        <v>479</v>
      </c>
      <c r="C74" s="331"/>
      <c r="D74" s="331"/>
      <c r="E74" s="331"/>
      <c r="F74" s="331"/>
      <c r="G74" s="331"/>
    </row>
    <row r="75" spans="1:7">
      <c r="B75" s="71"/>
      <c r="C75" s="237"/>
      <c r="D75" s="237"/>
      <c r="E75" s="238">
        <f>SUM(E51:E73)</f>
        <v>228</v>
      </c>
      <c r="F75" s="239"/>
      <c r="G75" s="50">
        <f>SUM(G51:G73)</f>
        <v>207</v>
      </c>
    </row>
    <row r="76" spans="1:7">
      <c r="B76" s="58" t="s">
        <v>53</v>
      </c>
      <c r="C76" s="238">
        <f>29.99% *E75</f>
        <v>68.377200000000002</v>
      </c>
      <c r="D76" s="238">
        <f>59.99%*E75</f>
        <v>136.77719999999999</v>
      </c>
      <c r="E76" s="240" t="str">
        <f>IF(G75&lt;C76,"ΥΨ./ΣΥΜ.","-")</f>
        <v>-</v>
      </c>
      <c r="F76" s="241" t="str">
        <f>IF(AND(G75&gt;C76,G75&lt;D76),"ΜΕΣ./ΣΥΜ.","-")</f>
        <v>-</v>
      </c>
      <c r="G76" s="242" t="str">
        <f>IF(G75&gt;D76,"ΧΑΜ./ΣΥΜ.","-")</f>
        <v>ΧΑΜ./ΣΥΜ.</v>
      </c>
    </row>
    <row r="77" spans="1:7" ht="54.75" customHeight="1">
      <c r="B77" s="333" t="s">
        <v>54</v>
      </c>
      <c r="C77" s="333"/>
      <c r="D77" s="333"/>
      <c r="E77" s="333"/>
      <c r="F77" s="333"/>
      <c r="G77" s="333"/>
    </row>
    <row r="78" spans="1:7">
      <c r="B78" s="20" t="s">
        <v>55</v>
      </c>
      <c r="C78" s="21"/>
      <c r="D78" s="21"/>
      <c r="E78" s="21"/>
      <c r="F78" s="22"/>
      <c r="G78" s="23"/>
    </row>
    <row r="79" spans="1:7" ht="15.75" customHeight="1">
      <c r="B79" s="346" t="s">
        <v>56</v>
      </c>
      <c r="C79" s="346"/>
      <c r="D79" s="346"/>
      <c r="E79" s="346"/>
      <c r="F79" s="346"/>
      <c r="G79" s="346"/>
    </row>
    <row r="80" spans="1:7" ht="31.5">
      <c r="A80" s="1">
        <v>23</v>
      </c>
      <c r="B80" s="32" t="s">
        <v>57</v>
      </c>
      <c r="C80" s="33">
        <v>0</v>
      </c>
      <c r="D80" s="33">
        <v>3</v>
      </c>
      <c r="E80" s="33">
        <v>6</v>
      </c>
      <c r="F80" s="34"/>
      <c r="G80" s="35">
        <v>3</v>
      </c>
    </row>
    <row r="81" spans="1:10" ht="47.25">
      <c r="A81" s="1">
        <v>24</v>
      </c>
      <c r="B81" s="32" t="s">
        <v>58</v>
      </c>
      <c r="C81" s="33">
        <v>0</v>
      </c>
      <c r="D81" s="33">
        <v>3</v>
      </c>
      <c r="E81" s="33">
        <v>6</v>
      </c>
      <c r="F81" s="34"/>
      <c r="G81" s="35">
        <v>6</v>
      </c>
      <c r="H81" t="s">
        <v>59</v>
      </c>
      <c r="I81" t="s">
        <v>59</v>
      </c>
      <c r="J81" t="s">
        <v>59</v>
      </c>
    </row>
    <row r="82" spans="1:10">
      <c r="A82" s="1">
        <v>25</v>
      </c>
      <c r="B82" s="32" t="s">
        <v>60</v>
      </c>
      <c r="C82" s="33">
        <v>0</v>
      </c>
      <c r="D82" s="33">
        <v>3</v>
      </c>
      <c r="E82" s="33">
        <v>6</v>
      </c>
      <c r="F82" s="34"/>
      <c r="G82" s="35">
        <v>6</v>
      </c>
    </row>
    <row r="83" spans="1:10" ht="31.5">
      <c r="A83" s="1">
        <v>26</v>
      </c>
      <c r="B83" s="32" t="s">
        <v>61</v>
      </c>
      <c r="C83" s="33">
        <v>0</v>
      </c>
      <c r="D83" s="33">
        <v>3</v>
      </c>
      <c r="E83" s="33">
        <v>6</v>
      </c>
      <c r="F83" s="34"/>
      <c r="G83" s="35">
        <v>6</v>
      </c>
    </row>
    <row r="84" spans="1:10" ht="31.5">
      <c r="A84" s="1">
        <v>27</v>
      </c>
      <c r="B84" s="36" t="s">
        <v>62</v>
      </c>
      <c r="C84" s="38">
        <v>0</v>
      </c>
      <c r="D84" s="38">
        <v>3</v>
      </c>
      <c r="E84" s="33">
        <v>6</v>
      </c>
      <c r="F84" s="34"/>
      <c r="G84" s="35">
        <v>6</v>
      </c>
    </row>
    <row r="85" spans="1:10">
      <c r="A85" s="1">
        <v>28</v>
      </c>
      <c r="B85" s="36" t="s">
        <v>480</v>
      </c>
      <c r="C85" s="38">
        <v>0</v>
      </c>
      <c r="D85" s="38">
        <v>3</v>
      </c>
      <c r="E85" s="33">
        <v>6</v>
      </c>
      <c r="F85" s="34"/>
      <c r="G85" s="35">
        <v>6</v>
      </c>
    </row>
    <row r="86" spans="1:10" ht="31.5">
      <c r="A86" s="1">
        <v>29</v>
      </c>
      <c r="B86" s="32" t="s">
        <v>64</v>
      </c>
      <c r="C86" s="33">
        <v>0</v>
      </c>
      <c r="D86" s="33">
        <v>3</v>
      </c>
      <c r="E86" s="33">
        <v>6</v>
      </c>
      <c r="F86" s="34"/>
      <c r="G86" s="35">
        <v>6</v>
      </c>
    </row>
    <row r="87" spans="1:10">
      <c r="A87" s="1">
        <v>30</v>
      </c>
      <c r="B87" s="32" t="s">
        <v>481</v>
      </c>
      <c r="C87" s="33">
        <v>0</v>
      </c>
      <c r="D87" s="33">
        <v>3</v>
      </c>
      <c r="E87" s="33">
        <f>IF(G87="NA",0,6)</f>
        <v>6</v>
      </c>
      <c r="F87" s="34" t="s">
        <v>47</v>
      </c>
      <c r="G87" s="35">
        <v>3</v>
      </c>
    </row>
    <row r="88" spans="1:10" ht="31.5">
      <c r="A88" s="1">
        <v>31</v>
      </c>
      <c r="B88" s="56" t="s">
        <v>66</v>
      </c>
      <c r="C88" s="33">
        <v>0</v>
      </c>
      <c r="D88" s="33">
        <v>3</v>
      </c>
      <c r="E88" s="33">
        <v>6</v>
      </c>
      <c r="F88" s="34"/>
      <c r="G88" s="35">
        <v>3</v>
      </c>
    </row>
    <row r="89" spans="1:10" ht="22.5" customHeight="1">
      <c r="A89" s="1">
        <v>32</v>
      </c>
      <c r="B89" s="36" t="s">
        <v>67</v>
      </c>
      <c r="C89" s="38">
        <v>0</v>
      </c>
      <c r="D89" s="38">
        <v>18</v>
      </c>
      <c r="E89" s="33">
        <v>36</v>
      </c>
      <c r="F89" s="34"/>
      <c r="G89" s="35">
        <v>18</v>
      </c>
    </row>
    <row r="90" spans="1:10" ht="31.5">
      <c r="A90" s="1">
        <v>33</v>
      </c>
      <c r="B90" s="36" t="s">
        <v>68</v>
      </c>
      <c r="C90" s="38">
        <v>0</v>
      </c>
      <c r="D90" s="38">
        <v>36</v>
      </c>
      <c r="E90" s="33">
        <v>72</v>
      </c>
      <c r="F90" s="34"/>
      <c r="G90" s="35">
        <v>72</v>
      </c>
    </row>
    <row r="91" spans="1:10">
      <c r="A91" s="1">
        <v>34</v>
      </c>
      <c r="B91" s="32" t="s">
        <v>69</v>
      </c>
      <c r="C91" s="33">
        <v>0</v>
      </c>
      <c r="D91" s="33">
        <v>3</v>
      </c>
      <c r="E91" s="33">
        <v>6</v>
      </c>
      <c r="F91" s="34"/>
      <c r="G91" s="35">
        <v>6</v>
      </c>
    </row>
    <row r="92" spans="1:10">
      <c r="A92" s="1">
        <v>35</v>
      </c>
      <c r="B92" s="32" t="s">
        <v>70</v>
      </c>
      <c r="C92" s="33">
        <v>0</v>
      </c>
      <c r="D92" s="33">
        <v>3</v>
      </c>
      <c r="E92" s="33">
        <v>6</v>
      </c>
      <c r="F92" s="34"/>
      <c r="G92" s="35">
        <v>6</v>
      </c>
    </row>
    <row r="93" spans="1:10" ht="31.5">
      <c r="A93" s="1">
        <v>36</v>
      </c>
      <c r="B93" s="287" t="s">
        <v>482</v>
      </c>
      <c r="C93" s="38">
        <v>0</v>
      </c>
      <c r="D93" s="38">
        <v>9</v>
      </c>
      <c r="E93" s="90">
        <f>IF(G93="NA",0,18)</f>
        <v>0</v>
      </c>
      <c r="F93" s="34" t="s">
        <v>47</v>
      </c>
      <c r="G93" s="35" t="s">
        <v>47</v>
      </c>
    </row>
    <row r="94" spans="1:10" ht="32.1" customHeight="1">
      <c r="A94" s="1">
        <v>37</v>
      </c>
      <c r="B94" s="281" t="s">
        <v>72</v>
      </c>
      <c r="C94" s="38">
        <v>0</v>
      </c>
      <c r="D94" s="38">
        <v>9</v>
      </c>
      <c r="E94" s="33">
        <v>18</v>
      </c>
      <c r="F94" s="34"/>
      <c r="G94" s="35">
        <v>18</v>
      </c>
    </row>
    <row r="95" spans="1:10" ht="31.5">
      <c r="A95" s="1">
        <v>38</v>
      </c>
      <c r="B95" s="283" t="s">
        <v>73</v>
      </c>
      <c r="C95" s="38">
        <v>0</v>
      </c>
      <c r="D95" s="38">
        <v>18</v>
      </c>
      <c r="E95" s="33">
        <v>36</v>
      </c>
      <c r="F95" s="34"/>
      <c r="G95" s="35">
        <v>36</v>
      </c>
    </row>
    <row r="96" spans="1:10" ht="31.5">
      <c r="A96" s="1">
        <v>39</v>
      </c>
      <c r="B96" s="32" t="s">
        <v>74</v>
      </c>
      <c r="C96" s="33">
        <v>0</v>
      </c>
      <c r="D96" s="33">
        <v>3</v>
      </c>
      <c r="E96" s="33">
        <v>6</v>
      </c>
      <c r="F96" s="34"/>
      <c r="G96" s="35">
        <v>6</v>
      </c>
    </row>
    <row r="97" spans="1:7" ht="31.5">
      <c r="B97" s="44" t="s">
        <v>574</v>
      </c>
      <c r="C97" s="45"/>
      <c r="D97" s="45"/>
      <c r="E97" s="45"/>
      <c r="F97" s="45"/>
      <c r="G97" s="95"/>
    </row>
    <row r="98" spans="1:7" ht="26.85" customHeight="1" thickBot="1">
      <c r="A98" s="1">
        <v>40</v>
      </c>
      <c r="B98" s="310" t="s">
        <v>483</v>
      </c>
      <c r="C98" s="219" t="s">
        <v>253</v>
      </c>
      <c r="D98" s="219" t="s">
        <v>413</v>
      </c>
      <c r="E98" s="308"/>
      <c r="F98" s="309"/>
      <c r="G98" s="35" t="s">
        <v>253</v>
      </c>
    </row>
    <row r="99" spans="1:7" ht="61.15" customHeight="1" thickBot="1">
      <c r="A99" s="1">
        <v>41</v>
      </c>
      <c r="B99" s="310" t="s">
        <v>484</v>
      </c>
      <c r="C99" s="243" t="s">
        <v>259</v>
      </c>
      <c r="D99" s="243" t="s">
        <v>413</v>
      </c>
      <c r="E99" s="308"/>
      <c r="F99" s="309"/>
      <c r="G99" s="35" t="s">
        <v>253</v>
      </c>
    </row>
    <row r="100" spans="1:7" ht="48.75" customHeight="1" thickBot="1">
      <c r="A100" s="1">
        <v>42</v>
      </c>
      <c r="B100" s="311" t="s">
        <v>485</v>
      </c>
      <c r="C100" s="38">
        <v>0</v>
      </c>
      <c r="D100" s="38">
        <v>9</v>
      </c>
      <c r="E100" s="38">
        <v>18</v>
      </c>
      <c r="F100" s="65"/>
      <c r="G100" s="35">
        <v>18</v>
      </c>
    </row>
    <row r="101" spans="1:7" ht="117" customHeight="1">
      <c r="A101" s="1">
        <v>43</v>
      </c>
      <c r="B101" s="312" t="s">
        <v>560</v>
      </c>
      <c r="C101" s="38">
        <v>0</v>
      </c>
      <c r="D101" s="313">
        <v>3</v>
      </c>
      <c r="E101" s="313">
        <f>IF(G101="NA",0,6)</f>
        <v>0</v>
      </c>
      <c r="F101" s="65" t="s">
        <v>47</v>
      </c>
      <c r="G101" s="35" t="s">
        <v>47</v>
      </c>
    </row>
    <row r="102" spans="1:7" ht="50.65" customHeight="1">
      <c r="A102" s="1">
        <v>44</v>
      </c>
      <c r="B102" s="36" t="s">
        <v>561</v>
      </c>
      <c r="C102" s="38">
        <v>0</v>
      </c>
      <c r="D102" s="38">
        <v>36</v>
      </c>
      <c r="E102" s="313">
        <f>IF(G102="NA",0,72)</f>
        <v>0</v>
      </c>
      <c r="F102" s="65" t="s">
        <v>47</v>
      </c>
      <c r="G102" s="35" t="s">
        <v>47</v>
      </c>
    </row>
    <row r="103" spans="1:7" ht="69" customHeight="1">
      <c r="A103" s="1">
        <v>45</v>
      </c>
      <c r="B103" s="36" t="s">
        <v>562</v>
      </c>
      <c r="C103" s="38">
        <v>0</v>
      </c>
      <c r="D103" s="38">
        <v>18</v>
      </c>
      <c r="E103" s="313">
        <f>IF(G103="NA",0,36)</f>
        <v>0</v>
      </c>
      <c r="F103" s="65" t="s">
        <v>47</v>
      </c>
      <c r="G103" s="35" t="s">
        <v>47</v>
      </c>
    </row>
    <row r="104" spans="1:7" s="1" customFormat="1" ht="45.6" customHeight="1">
      <c r="A104" s="1">
        <v>46</v>
      </c>
      <c r="B104" s="315" t="s">
        <v>486</v>
      </c>
      <c r="C104" s="38">
        <v>0</v>
      </c>
      <c r="D104" s="38">
        <v>18</v>
      </c>
      <c r="E104" s="313">
        <f>IF(G104="NA",0,36)</f>
        <v>0</v>
      </c>
      <c r="F104" s="65" t="s">
        <v>80</v>
      </c>
      <c r="G104" s="35" t="s">
        <v>47</v>
      </c>
    </row>
    <row r="105" spans="1:7" s="1" customFormat="1" ht="129" customHeight="1">
      <c r="A105" s="1">
        <v>47</v>
      </c>
      <c r="B105" s="316" t="s">
        <v>487</v>
      </c>
      <c r="C105" s="38">
        <v>0</v>
      </c>
      <c r="D105" s="38">
        <v>18</v>
      </c>
      <c r="E105" s="313">
        <f t="shared" ref="E105:E112" si="0">IF(G105="NA",0,36)</f>
        <v>36</v>
      </c>
      <c r="F105" s="65" t="s">
        <v>80</v>
      </c>
      <c r="G105" s="35">
        <v>18</v>
      </c>
    </row>
    <row r="106" spans="1:7" s="194" customFormat="1" ht="70.5" customHeight="1">
      <c r="A106" s="1">
        <v>48</v>
      </c>
      <c r="B106" s="314" t="s">
        <v>488</v>
      </c>
      <c r="C106" s="38">
        <v>0</v>
      </c>
      <c r="D106" s="38">
        <v>18</v>
      </c>
      <c r="E106" s="313">
        <f t="shared" si="0"/>
        <v>0</v>
      </c>
      <c r="F106" s="65" t="s">
        <v>80</v>
      </c>
      <c r="G106" s="35" t="s">
        <v>47</v>
      </c>
    </row>
    <row r="107" spans="1:7" s="194" customFormat="1" ht="111.2" customHeight="1">
      <c r="A107" s="1">
        <v>49</v>
      </c>
      <c r="B107" s="314" t="s">
        <v>489</v>
      </c>
      <c r="C107" s="38">
        <v>0</v>
      </c>
      <c r="D107" s="38">
        <v>18</v>
      </c>
      <c r="E107" s="313">
        <f t="shared" si="0"/>
        <v>0</v>
      </c>
      <c r="F107" s="65" t="s">
        <v>47</v>
      </c>
      <c r="G107" s="35" t="s">
        <v>47</v>
      </c>
    </row>
    <row r="108" spans="1:7" s="194" customFormat="1" ht="203.25" customHeight="1">
      <c r="A108" s="1">
        <v>50</v>
      </c>
      <c r="B108" s="314" t="s">
        <v>568</v>
      </c>
      <c r="C108" s="38">
        <v>0</v>
      </c>
      <c r="D108" s="38">
        <v>18</v>
      </c>
      <c r="E108" s="313">
        <f t="shared" si="0"/>
        <v>0</v>
      </c>
      <c r="F108" s="65" t="s">
        <v>80</v>
      </c>
      <c r="G108" s="35" t="s">
        <v>47</v>
      </c>
    </row>
    <row r="109" spans="1:7" ht="220.15" customHeight="1">
      <c r="A109" s="1">
        <v>51</v>
      </c>
      <c r="B109" s="79" t="s">
        <v>563</v>
      </c>
      <c r="C109" s="38">
        <v>0</v>
      </c>
      <c r="D109" s="38">
        <v>36</v>
      </c>
      <c r="E109" s="313">
        <f>IF(G109="NA",0,72)</f>
        <v>0</v>
      </c>
      <c r="F109" s="65" t="s">
        <v>47</v>
      </c>
      <c r="G109" s="35" t="s">
        <v>47</v>
      </c>
    </row>
    <row r="110" spans="1:7" ht="120.75" customHeight="1">
      <c r="A110" s="1">
        <v>52</v>
      </c>
      <c r="B110" s="317" t="s">
        <v>490</v>
      </c>
      <c r="C110" s="218">
        <v>0</v>
      </c>
      <c r="D110" s="218">
        <v>18</v>
      </c>
      <c r="E110" s="313">
        <f t="shared" si="0"/>
        <v>0</v>
      </c>
      <c r="F110" s="65" t="s">
        <v>47</v>
      </c>
      <c r="G110" s="35" t="s">
        <v>47</v>
      </c>
    </row>
    <row r="111" spans="1:7" s="1" customFormat="1" ht="214.5" customHeight="1">
      <c r="A111" s="1">
        <v>53</v>
      </c>
      <c r="B111" s="319" t="s">
        <v>491</v>
      </c>
      <c r="C111" s="245">
        <v>0</v>
      </c>
      <c r="D111" s="245">
        <v>36</v>
      </c>
      <c r="E111" s="313">
        <f t="shared" si="0"/>
        <v>0</v>
      </c>
      <c r="F111" s="244" t="s">
        <v>80</v>
      </c>
      <c r="G111" s="35" t="s">
        <v>47</v>
      </c>
    </row>
    <row r="112" spans="1:7" ht="231.75" customHeight="1">
      <c r="A112" s="1">
        <v>54</v>
      </c>
      <c r="B112" s="320" t="s">
        <v>564</v>
      </c>
      <c r="C112" s="38">
        <v>0</v>
      </c>
      <c r="D112" s="38">
        <v>36</v>
      </c>
      <c r="E112" s="313">
        <f t="shared" si="0"/>
        <v>0</v>
      </c>
      <c r="F112" s="65" t="s">
        <v>47</v>
      </c>
      <c r="G112" s="35" t="s">
        <v>47</v>
      </c>
    </row>
    <row r="113" spans="1:7" ht="208.5" customHeight="1">
      <c r="A113" s="1">
        <v>55</v>
      </c>
      <c r="B113" s="318" t="s">
        <v>492</v>
      </c>
      <c r="C113" s="38">
        <v>0</v>
      </c>
      <c r="D113" s="38">
        <v>36</v>
      </c>
      <c r="E113" s="38">
        <f>IF(G113="NA",0,72)</f>
        <v>72</v>
      </c>
      <c r="F113" s="65" t="s">
        <v>80</v>
      </c>
      <c r="G113" s="35">
        <v>36</v>
      </c>
    </row>
    <row r="114" spans="1:7" ht="62.65" customHeight="1">
      <c r="A114" s="1">
        <v>56</v>
      </c>
      <c r="B114" s="79" t="s">
        <v>569</v>
      </c>
      <c r="C114" s="38">
        <v>0</v>
      </c>
      <c r="D114" s="38">
        <v>18</v>
      </c>
      <c r="E114" s="38">
        <v>36</v>
      </c>
      <c r="F114" s="65"/>
      <c r="G114" s="35"/>
    </row>
    <row r="115" spans="1:7" ht="87.75" customHeight="1">
      <c r="A115" s="1">
        <v>57</v>
      </c>
      <c r="B115" s="293" t="s">
        <v>493</v>
      </c>
      <c r="C115" s="38">
        <v>0</v>
      </c>
      <c r="D115" s="38">
        <v>18</v>
      </c>
      <c r="E115" s="38">
        <v>36</v>
      </c>
      <c r="F115" s="65"/>
      <c r="G115" s="278"/>
    </row>
    <row r="116" spans="1:7" ht="84.4" customHeight="1">
      <c r="A116" s="1">
        <v>58</v>
      </c>
      <c r="B116" s="32" t="s">
        <v>494</v>
      </c>
      <c r="C116" s="33">
        <v>0</v>
      </c>
      <c r="D116" s="33">
        <v>9</v>
      </c>
      <c r="E116" s="33">
        <v>18</v>
      </c>
      <c r="F116" s="34"/>
      <c r="G116" s="35">
        <v>0</v>
      </c>
    </row>
    <row r="117" spans="1:7" ht="61.5" customHeight="1">
      <c r="A117" s="1">
        <v>59</v>
      </c>
      <c r="B117" s="32" t="s">
        <v>495</v>
      </c>
      <c r="C117" s="33">
        <v>0</v>
      </c>
      <c r="D117" s="33">
        <v>36</v>
      </c>
      <c r="E117" s="33">
        <v>72</v>
      </c>
      <c r="F117" s="34"/>
      <c r="G117" s="35"/>
    </row>
    <row r="118" spans="1:7" ht="46.35" customHeight="1">
      <c r="A118" s="1">
        <v>60</v>
      </c>
      <c r="B118" s="36" t="s">
        <v>496</v>
      </c>
      <c r="C118" s="38">
        <v>0</v>
      </c>
      <c r="D118" s="38">
        <v>3</v>
      </c>
      <c r="E118" s="38">
        <v>6</v>
      </c>
      <c r="F118" s="65"/>
      <c r="G118" s="35">
        <v>6</v>
      </c>
    </row>
    <row r="119" spans="1:7" ht="47.1" customHeight="1">
      <c r="A119" s="1">
        <v>61</v>
      </c>
      <c r="B119" s="32" t="s">
        <v>88</v>
      </c>
      <c r="C119" s="33">
        <v>0</v>
      </c>
      <c r="D119" s="33">
        <v>3</v>
      </c>
      <c r="E119" s="33">
        <v>6</v>
      </c>
      <c r="F119" s="34"/>
      <c r="G119" s="35">
        <v>6</v>
      </c>
    </row>
    <row r="120" spans="1:7">
      <c r="B120" s="44" t="s">
        <v>497</v>
      </c>
      <c r="C120" s="45"/>
      <c r="D120" s="45"/>
      <c r="E120" s="45"/>
      <c r="F120" s="45"/>
      <c r="G120" s="95"/>
    </row>
    <row r="121" spans="1:7">
      <c r="A121" s="1">
        <v>62</v>
      </c>
      <c r="B121" s="246" t="s">
        <v>498</v>
      </c>
      <c r="C121" s="38">
        <v>0</v>
      </c>
      <c r="D121" s="38">
        <v>9</v>
      </c>
      <c r="E121" s="38">
        <v>18</v>
      </c>
      <c r="F121" s="74"/>
      <c r="G121" s="35">
        <v>18</v>
      </c>
    </row>
    <row r="122" spans="1:7" ht="47.25">
      <c r="A122" s="1">
        <v>63</v>
      </c>
      <c r="B122" s="321" t="s">
        <v>565</v>
      </c>
      <c r="C122" s="39">
        <v>0</v>
      </c>
      <c r="D122" s="38">
        <v>9</v>
      </c>
      <c r="E122" s="33">
        <v>18</v>
      </c>
      <c r="F122" s="34"/>
      <c r="G122" s="35">
        <v>18</v>
      </c>
    </row>
    <row r="123" spans="1:7" ht="20.85" customHeight="1">
      <c r="A123" s="1">
        <v>64</v>
      </c>
      <c r="B123" s="32" t="s">
        <v>499</v>
      </c>
      <c r="C123" s="33">
        <v>0</v>
      </c>
      <c r="D123" s="33">
        <v>3</v>
      </c>
      <c r="E123" s="33">
        <v>6</v>
      </c>
      <c r="F123" s="34"/>
      <c r="G123" s="35">
        <v>6</v>
      </c>
    </row>
    <row r="124" spans="1:7">
      <c r="B124" s="71"/>
      <c r="C124" s="71"/>
      <c r="D124" s="71"/>
      <c r="E124" s="58">
        <f>SUM(E80:E123)</f>
        <v>576</v>
      </c>
      <c r="F124" s="71"/>
      <c r="G124" s="50">
        <f>SUM(G80:G123)</f>
        <v>333</v>
      </c>
    </row>
    <row r="125" spans="1:7" ht="20.100000000000001" customHeight="1">
      <c r="B125" s="57" t="s">
        <v>89</v>
      </c>
      <c r="C125" s="238">
        <f>29.99%*E124</f>
        <v>172.7424</v>
      </c>
      <c r="D125" s="58">
        <f>59.99%*E124</f>
        <v>345.54239999999999</v>
      </c>
      <c r="E125" s="240" t="str">
        <f>IF(G124&lt;C125,"ΥΨ./ΣΥΜ.","-")</f>
        <v>-</v>
      </c>
      <c r="F125" s="84" t="str">
        <f>IF(AND(G124&gt;C125,G124&lt;D125),"ΜΕΣ./ΣΥΜ.","-")</f>
        <v>ΜΕΣ./ΣΥΜ.</v>
      </c>
      <c r="G125" s="85" t="str">
        <f>IF(G124&gt;D125,"ΧΑΜ./ΣΥΜ.","-")</f>
        <v>-</v>
      </c>
    </row>
    <row r="126" spans="1:7" ht="87" customHeight="1">
      <c r="B126" s="333" t="s">
        <v>90</v>
      </c>
      <c r="C126" s="333"/>
      <c r="D126" s="333"/>
      <c r="E126" s="333"/>
      <c r="F126" s="333"/>
      <c r="G126" s="333"/>
    </row>
    <row r="127" spans="1:7" ht="24.75" customHeight="1">
      <c r="B127" s="20" t="s">
        <v>500</v>
      </c>
      <c r="C127" s="21"/>
      <c r="D127" s="21"/>
      <c r="E127" s="21"/>
      <c r="F127" s="22"/>
      <c r="G127" s="86"/>
    </row>
    <row r="128" spans="1:7" ht="16.5" customHeight="1">
      <c r="B128" s="330" t="s">
        <v>117</v>
      </c>
      <c r="C128" s="330"/>
      <c r="D128" s="330"/>
      <c r="E128" s="25"/>
      <c r="F128" s="26"/>
      <c r="G128" s="60"/>
    </row>
    <row r="129" spans="1:7" ht="31.5">
      <c r="A129" s="1">
        <v>65</v>
      </c>
      <c r="B129" s="32" t="s">
        <v>118</v>
      </c>
      <c r="C129" s="33">
        <v>0</v>
      </c>
      <c r="D129" s="33">
        <v>3</v>
      </c>
      <c r="E129" s="33">
        <v>6</v>
      </c>
      <c r="F129" s="34"/>
      <c r="G129" s="35">
        <v>6</v>
      </c>
    </row>
    <row r="130" spans="1:7" ht="31.5">
      <c r="A130" s="1">
        <v>66</v>
      </c>
      <c r="B130" s="32" t="s">
        <v>49</v>
      </c>
      <c r="C130" s="33">
        <v>0</v>
      </c>
      <c r="D130" s="33">
        <v>3</v>
      </c>
      <c r="E130" s="33">
        <v>6</v>
      </c>
      <c r="F130" s="34"/>
      <c r="G130" s="35">
        <v>6</v>
      </c>
    </row>
    <row r="131" spans="1:7" ht="47.25">
      <c r="A131" s="1">
        <v>67</v>
      </c>
      <c r="B131" s="32" t="s">
        <v>119</v>
      </c>
      <c r="C131" s="33">
        <v>0</v>
      </c>
      <c r="D131" s="33">
        <v>3</v>
      </c>
      <c r="E131" s="33">
        <v>6</v>
      </c>
      <c r="F131" s="34"/>
      <c r="G131" s="35">
        <v>6</v>
      </c>
    </row>
    <row r="132" spans="1:7">
      <c r="A132" s="1">
        <v>68</v>
      </c>
      <c r="B132" s="32" t="s">
        <v>120</v>
      </c>
      <c r="C132" s="33">
        <v>0</v>
      </c>
      <c r="D132" s="33">
        <v>3</v>
      </c>
      <c r="E132" s="33">
        <v>6</v>
      </c>
      <c r="F132" s="34"/>
      <c r="G132" s="35">
        <v>6</v>
      </c>
    </row>
    <row r="133" spans="1:7" ht="31.5">
      <c r="A133" s="1">
        <v>69</v>
      </c>
      <c r="B133" s="32" t="s">
        <v>61</v>
      </c>
      <c r="C133" s="33">
        <v>0</v>
      </c>
      <c r="D133" s="33">
        <v>3</v>
      </c>
      <c r="E133" s="33">
        <v>6</v>
      </c>
      <c r="F133" s="34"/>
      <c r="G133" s="35">
        <v>6</v>
      </c>
    </row>
    <row r="134" spans="1:7" ht="31.5">
      <c r="A134" s="1">
        <v>70</v>
      </c>
      <c r="B134" s="87" t="s">
        <v>121</v>
      </c>
      <c r="C134" s="37">
        <v>0</v>
      </c>
      <c r="D134" s="37">
        <v>3</v>
      </c>
      <c r="E134" s="33">
        <v>6</v>
      </c>
      <c r="F134" s="80"/>
      <c r="G134" s="35">
        <v>6</v>
      </c>
    </row>
    <row r="135" spans="1:7">
      <c r="A135" s="1">
        <v>71</v>
      </c>
      <c r="B135" s="36" t="s">
        <v>501</v>
      </c>
      <c r="C135" s="39">
        <v>0</v>
      </c>
      <c r="D135" s="39">
        <v>3</v>
      </c>
      <c r="E135" s="33">
        <v>6</v>
      </c>
      <c r="F135" s="74"/>
      <c r="G135" s="35">
        <v>6</v>
      </c>
    </row>
    <row r="136" spans="1:7">
      <c r="A136" s="1">
        <v>72</v>
      </c>
      <c r="B136" s="36" t="s">
        <v>67</v>
      </c>
      <c r="C136" s="33">
        <v>0</v>
      </c>
      <c r="D136" s="33">
        <v>18</v>
      </c>
      <c r="E136" s="33">
        <f>IF(G136="NA",0,36)</f>
        <v>0</v>
      </c>
      <c r="F136" s="34" t="s">
        <v>47</v>
      </c>
      <c r="G136" s="88" t="s">
        <v>47</v>
      </c>
    </row>
    <row r="137" spans="1:7">
      <c r="A137" s="1">
        <v>73</v>
      </c>
      <c r="B137" s="32" t="s">
        <v>123</v>
      </c>
      <c r="C137" s="33">
        <v>0</v>
      </c>
      <c r="D137" s="33">
        <v>18</v>
      </c>
      <c r="E137" s="90">
        <f t="shared" ref="E137" si="1">IF(G137="NA",0,36)</f>
        <v>36</v>
      </c>
      <c r="F137" s="34" t="s">
        <v>47</v>
      </c>
      <c r="G137" s="88">
        <v>18</v>
      </c>
    </row>
    <row r="138" spans="1:7" ht="31.5">
      <c r="A138" s="1">
        <v>74</v>
      </c>
      <c r="B138" s="32" t="s">
        <v>68</v>
      </c>
      <c r="C138" s="33">
        <v>0</v>
      </c>
      <c r="D138" s="33">
        <v>36</v>
      </c>
      <c r="E138" s="90">
        <f>IF(G138="NA",0,72)</f>
        <v>72</v>
      </c>
      <c r="F138" s="34" t="s">
        <v>47</v>
      </c>
      <c r="G138" s="88">
        <v>36</v>
      </c>
    </row>
    <row r="139" spans="1:7" ht="31.5">
      <c r="A139" s="1">
        <v>75</v>
      </c>
      <c r="B139" s="56" t="s">
        <v>124</v>
      </c>
      <c r="C139" s="33">
        <v>0</v>
      </c>
      <c r="D139" s="33">
        <v>3</v>
      </c>
      <c r="E139" s="90">
        <f>IF(G139="NA",0,6)</f>
        <v>6</v>
      </c>
      <c r="F139" s="34" t="s">
        <v>47</v>
      </c>
      <c r="G139" s="35">
        <v>3</v>
      </c>
    </row>
    <row r="140" spans="1:7" ht="31.5">
      <c r="A140" s="1">
        <v>76</v>
      </c>
      <c r="B140" s="36" t="s">
        <v>125</v>
      </c>
      <c r="C140" s="38">
        <v>0</v>
      </c>
      <c r="D140" s="38">
        <v>18</v>
      </c>
      <c r="E140" s="33">
        <v>36</v>
      </c>
      <c r="F140" s="65"/>
      <c r="G140" s="35">
        <v>36</v>
      </c>
    </row>
    <row r="141" spans="1:7" ht="30.6" customHeight="1">
      <c r="A141" s="1">
        <v>77</v>
      </c>
      <c r="B141" s="36" t="s">
        <v>502</v>
      </c>
      <c r="C141" s="38">
        <v>0</v>
      </c>
      <c r="D141" s="38">
        <v>3</v>
      </c>
      <c r="E141" s="33">
        <v>6</v>
      </c>
      <c r="F141" s="65"/>
      <c r="G141" s="35">
        <v>6</v>
      </c>
    </row>
    <row r="142" spans="1:7" ht="31.35" customHeight="1">
      <c r="A142" s="1">
        <v>78</v>
      </c>
      <c r="B142" s="287" t="s">
        <v>127</v>
      </c>
      <c r="C142" s="38">
        <v>0</v>
      </c>
      <c r="D142" s="38">
        <v>9</v>
      </c>
      <c r="E142" s="33">
        <v>18</v>
      </c>
      <c r="F142" s="65"/>
      <c r="G142" s="35">
        <v>9</v>
      </c>
    </row>
    <row r="143" spans="1:7" ht="20.100000000000001" customHeight="1">
      <c r="A143" s="1">
        <v>79</v>
      </c>
      <c r="B143" s="283" t="s">
        <v>128</v>
      </c>
      <c r="C143" s="38">
        <v>0</v>
      </c>
      <c r="D143" s="38">
        <v>18</v>
      </c>
      <c r="E143" s="33">
        <v>36</v>
      </c>
      <c r="F143" s="65"/>
      <c r="G143" s="35">
        <v>18</v>
      </c>
    </row>
    <row r="144" spans="1:7" ht="18.600000000000001" customHeight="1">
      <c r="A144" s="1">
        <v>80</v>
      </c>
      <c r="B144" s="32" t="s">
        <v>129</v>
      </c>
      <c r="C144" s="33">
        <v>0</v>
      </c>
      <c r="D144" s="33">
        <v>3</v>
      </c>
      <c r="E144" s="33">
        <v>6</v>
      </c>
      <c r="F144" s="34"/>
      <c r="G144" s="35">
        <v>6</v>
      </c>
    </row>
    <row r="145" spans="1:7" ht="30.6" customHeight="1">
      <c r="A145" s="1">
        <v>81</v>
      </c>
      <c r="B145" s="32" t="s">
        <v>74</v>
      </c>
      <c r="C145" s="33">
        <v>0</v>
      </c>
      <c r="D145" s="33">
        <v>3</v>
      </c>
      <c r="E145" s="33">
        <v>6</v>
      </c>
      <c r="F145" s="34"/>
      <c r="G145" s="35">
        <v>6</v>
      </c>
    </row>
    <row r="146" spans="1:7" ht="31.5">
      <c r="A146" s="1">
        <v>82</v>
      </c>
      <c r="B146" s="280" t="s">
        <v>72</v>
      </c>
      <c r="C146" s="33">
        <v>0</v>
      </c>
      <c r="D146" s="33">
        <v>9</v>
      </c>
      <c r="E146" s="33">
        <v>18</v>
      </c>
      <c r="F146" s="34"/>
      <c r="G146" s="35">
        <v>9</v>
      </c>
    </row>
    <row r="147" spans="1:7">
      <c r="A147" s="1">
        <v>83</v>
      </c>
      <c r="B147" s="36" t="s">
        <v>69</v>
      </c>
      <c r="C147" s="39">
        <v>0</v>
      </c>
      <c r="D147" s="39">
        <v>3</v>
      </c>
      <c r="E147" s="33">
        <v>6</v>
      </c>
      <c r="F147" s="74"/>
      <c r="G147" s="35">
        <v>6</v>
      </c>
    </row>
    <row r="148" spans="1:7" ht="31.5">
      <c r="A148" s="1">
        <v>84</v>
      </c>
      <c r="B148" s="87" t="s">
        <v>131</v>
      </c>
      <c r="C148" s="33">
        <v>0</v>
      </c>
      <c r="D148" s="33">
        <v>3</v>
      </c>
      <c r="E148" s="33">
        <v>6</v>
      </c>
      <c r="F148" s="34"/>
      <c r="G148" s="35">
        <v>6</v>
      </c>
    </row>
    <row r="149" spans="1:7" ht="31.5">
      <c r="A149" s="1">
        <v>85</v>
      </c>
      <c r="B149" s="247" t="s">
        <v>503</v>
      </c>
      <c r="C149" s="33">
        <v>0</v>
      </c>
      <c r="D149" s="33">
        <v>3</v>
      </c>
      <c r="E149" s="33">
        <v>6</v>
      </c>
      <c r="F149" s="34"/>
      <c r="G149" s="35">
        <v>6</v>
      </c>
    </row>
    <row r="150" spans="1:7" ht="31.5">
      <c r="A150" s="1">
        <v>86</v>
      </c>
      <c r="B150" s="247" t="s">
        <v>504</v>
      </c>
      <c r="C150" s="33">
        <v>0</v>
      </c>
      <c r="D150" s="33">
        <v>3</v>
      </c>
      <c r="E150" s="33">
        <v>6</v>
      </c>
      <c r="F150" s="34"/>
      <c r="G150" s="35">
        <v>6</v>
      </c>
    </row>
    <row r="151" spans="1:7">
      <c r="B151" s="248" t="s">
        <v>132</v>
      </c>
      <c r="C151" s="249"/>
      <c r="D151" s="249"/>
      <c r="E151" s="249"/>
      <c r="F151" s="250"/>
      <c r="G151" s="251"/>
    </row>
    <row r="152" spans="1:7" ht="18.600000000000001" customHeight="1">
      <c r="A152" s="1">
        <v>87</v>
      </c>
      <c r="B152" s="92" t="s">
        <v>77</v>
      </c>
      <c r="C152" s="41">
        <v>0</v>
      </c>
      <c r="D152" s="41">
        <v>3</v>
      </c>
      <c r="E152" s="41">
        <v>6</v>
      </c>
      <c r="F152" s="42"/>
      <c r="G152" s="211">
        <v>6</v>
      </c>
    </row>
    <row r="153" spans="1:7" ht="29.1" customHeight="1">
      <c r="A153" s="1">
        <v>88</v>
      </c>
      <c r="B153" s="87" t="s">
        <v>505</v>
      </c>
      <c r="C153" s="33">
        <v>0</v>
      </c>
      <c r="D153" s="33">
        <v>18</v>
      </c>
      <c r="E153" s="33">
        <f>IF(G153="NA",0,36)</f>
        <v>0</v>
      </c>
      <c r="F153" s="34" t="s">
        <v>47</v>
      </c>
      <c r="G153" s="35" t="s">
        <v>47</v>
      </c>
    </row>
    <row r="154" spans="1:7" ht="31.5">
      <c r="A154" s="1">
        <v>89</v>
      </c>
      <c r="B154" s="247" t="s">
        <v>506</v>
      </c>
      <c r="C154" s="33">
        <v>0</v>
      </c>
      <c r="D154" s="33">
        <v>9</v>
      </c>
      <c r="E154" s="33">
        <v>18</v>
      </c>
      <c r="F154" s="34"/>
      <c r="G154" s="35">
        <v>18</v>
      </c>
    </row>
    <row r="155" spans="1:7">
      <c r="A155" s="1">
        <v>90</v>
      </c>
      <c r="B155" s="32" t="s">
        <v>499</v>
      </c>
      <c r="C155" s="33">
        <v>0</v>
      </c>
      <c r="D155" s="33">
        <v>9</v>
      </c>
      <c r="E155" s="33">
        <v>18</v>
      </c>
      <c r="F155" s="34"/>
      <c r="G155" s="35">
        <v>18</v>
      </c>
    </row>
    <row r="156" spans="1:7">
      <c r="A156" s="1">
        <v>91</v>
      </c>
      <c r="B156" s="32" t="s">
        <v>136</v>
      </c>
      <c r="C156" s="33">
        <v>0</v>
      </c>
      <c r="D156" s="33">
        <v>3</v>
      </c>
      <c r="E156" s="33">
        <v>6</v>
      </c>
      <c r="F156" s="34"/>
      <c r="G156" s="35">
        <v>6</v>
      </c>
    </row>
    <row r="157" spans="1:7" ht="47.25">
      <c r="B157" s="44" t="s">
        <v>507</v>
      </c>
      <c r="C157" s="45"/>
      <c r="D157" s="45"/>
      <c r="E157" s="45"/>
      <c r="F157" s="30"/>
      <c r="G157" s="95"/>
    </row>
    <row r="158" spans="1:7" ht="29.1" customHeight="1">
      <c r="A158" s="1">
        <v>92</v>
      </c>
      <c r="B158" s="32" t="s">
        <v>508</v>
      </c>
      <c r="C158" s="33">
        <v>0</v>
      </c>
      <c r="D158" s="33">
        <v>3</v>
      </c>
      <c r="E158" s="33">
        <f>IF(G158="NA",0,6)</f>
        <v>0</v>
      </c>
      <c r="F158" s="34" t="s">
        <v>47</v>
      </c>
      <c r="G158" s="35" t="s">
        <v>47</v>
      </c>
    </row>
    <row r="159" spans="1:7" ht="20.100000000000001" customHeight="1">
      <c r="A159" s="1">
        <v>93</v>
      </c>
      <c r="B159" s="32" t="s">
        <v>509</v>
      </c>
      <c r="C159" s="33">
        <v>0</v>
      </c>
      <c r="D159" s="33">
        <v>9</v>
      </c>
      <c r="E159" s="33">
        <f>IF(G159="NA",0,18)</f>
        <v>0</v>
      </c>
      <c r="F159" s="34" t="s">
        <v>47</v>
      </c>
      <c r="G159" s="35" t="s">
        <v>47</v>
      </c>
    </row>
    <row r="160" spans="1:7" ht="32.85" customHeight="1">
      <c r="A160" s="1">
        <v>94</v>
      </c>
      <c r="B160" s="32" t="s">
        <v>510</v>
      </c>
      <c r="C160" s="33">
        <v>0</v>
      </c>
      <c r="D160" s="33">
        <v>3</v>
      </c>
      <c r="E160" s="33">
        <f>IF(G160="NA",0,6)</f>
        <v>0</v>
      </c>
      <c r="F160" s="34" t="s">
        <v>47</v>
      </c>
      <c r="G160" s="35" t="s">
        <v>47</v>
      </c>
    </row>
    <row r="161" spans="1:64" ht="47.25">
      <c r="A161" s="1">
        <v>95</v>
      </c>
      <c r="B161" s="75" t="s">
        <v>140</v>
      </c>
      <c r="C161" s="76">
        <v>0</v>
      </c>
      <c r="D161" s="76">
        <v>3</v>
      </c>
      <c r="E161" s="33">
        <f>IF(G161="NA",0,6)</f>
        <v>0</v>
      </c>
      <c r="F161" s="77" t="s">
        <v>47</v>
      </c>
      <c r="G161" s="35" t="s">
        <v>47</v>
      </c>
      <c r="H161" s="67"/>
      <c r="I161" s="67"/>
      <c r="J161" s="67"/>
      <c r="K161" s="67"/>
      <c r="L161" s="67"/>
      <c r="M161" s="67"/>
      <c r="N161" s="67"/>
      <c r="O161" s="67"/>
      <c r="P161" s="67"/>
      <c r="Q161" s="67"/>
      <c r="R161" s="67"/>
      <c r="S161" s="67"/>
      <c r="T161" s="67"/>
      <c r="U161" s="67"/>
      <c r="V161" s="67"/>
      <c r="W161" s="67"/>
      <c r="X161" s="67"/>
      <c r="Y161" s="67"/>
      <c r="Z161" s="67"/>
      <c r="AA161" s="67"/>
      <c r="AB161" s="67"/>
      <c r="AC161" s="67"/>
      <c r="AD161" s="67"/>
      <c r="AE161" s="67"/>
      <c r="AF161" s="67"/>
      <c r="AG161" s="67"/>
      <c r="AH161" s="67"/>
      <c r="AI161" s="67"/>
      <c r="AJ161" s="67"/>
      <c r="AK161" s="67"/>
      <c r="AL161" s="67"/>
      <c r="AM161" s="67"/>
      <c r="AN161" s="67"/>
      <c r="AO161" s="67"/>
      <c r="AP161" s="67"/>
      <c r="AQ161" s="67"/>
      <c r="AR161" s="67"/>
      <c r="AS161" s="67"/>
      <c r="AT161" s="67"/>
      <c r="AU161" s="67"/>
      <c r="AV161" s="67"/>
      <c r="AW161" s="67"/>
      <c r="AX161" s="67"/>
      <c r="AY161" s="67"/>
      <c r="AZ161" s="67"/>
      <c r="BA161" s="67"/>
      <c r="BB161" s="67"/>
      <c r="BC161" s="67"/>
      <c r="BD161" s="67"/>
      <c r="BE161" s="67"/>
      <c r="BF161" s="67"/>
      <c r="BG161" s="67"/>
      <c r="BH161" s="67"/>
      <c r="BI161" s="67"/>
      <c r="BJ161" s="67"/>
      <c r="BK161" s="67"/>
      <c r="BL161" s="67"/>
    </row>
    <row r="162" spans="1:64" ht="47.25">
      <c r="A162" s="1">
        <v>96</v>
      </c>
      <c r="B162" s="75" t="s">
        <v>142</v>
      </c>
      <c r="C162" s="76">
        <v>0</v>
      </c>
      <c r="D162" s="76">
        <v>3</v>
      </c>
      <c r="E162" s="33">
        <f>IF(G162="NA",0,6)</f>
        <v>0</v>
      </c>
      <c r="F162" s="77" t="s">
        <v>47</v>
      </c>
      <c r="G162" s="35" t="s">
        <v>47</v>
      </c>
    </row>
    <row r="163" spans="1:64" ht="29.1" customHeight="1">
      <c r="A163" s="1">
        <v>97</v>
      </c>
      <c r="B163" s="32" t="s">
        <v>143</v>
      </c>
      <c r="C163" s="33">
        <v>0</v>
      </c>
      <c r="D163" s="33">
        <v>3</v>
      </c>
      <c r="E163" s="33">
        <f>IF(G163="NA",0,6)</f>
        <v>0</v>
      </c>
      <c r="F163" s="34" t="s">
        <v>47</v>
      </c>
      <c r="G163" s="35" t="s">
        <v>47</v>
      </c>
    </row>
    <row r="164" spans="1:64">
      <c r="B164" s="71"/>
      <c r="C164" s="71"/>
      <c r="D164" s="71"/>
      <c r="E164" s="58">
        <f>SUM(E129:E163)</f>
        <v>354</v>
      </c>
      <c r="F164" s="71"/>
      <c r="G164" s="58">
        <f>SUM(G129:G163)</f>
        <v>261</v>
      </c>
    </row>
    <row r="165" spans="1:64">
      <c r="B165" s="58" t="s">
        <v>115</v>
      </c>
      <c r="C165" s="58">
        <f>29.99%*E164</f>
        <v>106.16459999999999</v>
      </c>
      <c r="D165" s="58">
        <f>59.99%*E164</f>
        <v>212.3646</v>
      </c>
      <c r="E165" s="252" t="str">
        <f>IF(G164&lt;C165,"ΥΨ./ΣΥΜ.","-")</f>
        <v>-</v>
      </c>
      <c r="F165" s="253" t="str">
        <f>IF(AND(G164&gt;C165,G164&lt;D165),"ΜΕΣ./ΣΥΜ.","-")</f>
        <v>-</v>
      </c>
      <c r="G165" s="85" t="str">
        <f>IF(G164&gt;D165,"ΧΑΜ./ΣΥΜ.","-")</f>
        <v>ΧΑΜ./ΣΥΜ.</v>
      </c>
    </row>
    <row r="166" spans="1:64" ht="75" customHeight="1">
      <c r="B166" s="325" t="s">
        <v>90</v>
      </c>
      <c r="C166" s="325"/>
      <c r="D166" s="325"/>
      <c r="E166" s="325"/>
      <c r="F166" s="325"/>
      <c r="G166" s="64"/>
    </row>
    <row r="167" spans="1:64">
      <c r="B167" s="105" t="s">
        <v>511</v>
      </c>
      <c r="C167" s="106"/>
      <c r="D167" s="106"/>
      <c r="E167" s="106"/>
      <c r="F167" s="107"/>
      <c r="G167" s="108"/>
    </row>
    <row r="168" spans="1:64" ht="16.5" customHeight="1">
      <c r="B168" s="330" t="s">
        <v>512</v>
      </c>
      <c r="C168" s="330"/>
      <c r="D168" s="330"/>
      <c r="E168" s="330"/>
      <c r="F168" s="26"/>
      <c r="G168" s="60"/>
    </row>
    <row r="169" spans="1:64" ht="31.5">
      <c r="A169" s="1">
        <v>98</v>
      </c>
      <c r="B169" s="32" t="s">
        <v>49</v>
      </c>
      <c r="C169" s="33">
        <v>0</v>
      </c>
      <c r="D169" s="33">
        <v>3</v>
      </c>
      <c r="E169" s="33">
        <v>6</v>
      </c>
      <c r="F169" s="34"/>
      <c r="G169" s="35">
        <v>6</v>
      </c>
    </row>
    <row r="170" spans="1:64" ht="47.25">
      <c r="A170" s="1">
        <v>99</v>
      </c>
      <c r="B170" s="32" t="s">
        <v>152</v>
      </c>
      <c r="C170" s="33">
        <v>0</v>
      </c>
      <c r="D170" s="33">
        <v>3</v>
      </c>
      <c r="E170" s="33">
        <v>6</v>
      </c>
      <c r="F170" s="34"/>
      <c r="G170" s="35">
        <v>3</v>
      </c>
    </row>
    <row r="171" spans="1:64">
      <c r="A171" s="1">
        <v>100</v>
      </c>
      <c r="B171" s="32" t="s">
        <v>120</v>
      </c>
      <c r="C171" s="33">
        <v>0</v>
      </c>
      <c r="D171" s="33">
        <v>3</v>
      </c>
      <c r="E171" s="33">
        <v>6</v>
      </c>
      <c r="F171" s="34"/>
      <c r="G171" s="35">
        <v>6</v>
      </c>
    </row>
    <row r="172" spans="1:64" ht="31.5">
      <c r="A172" s="1">
        <v>101</v>
      </c>
      <c r="B172" s="36" t="s">
        <v>153</v>
      </c>
      <c r="C172" s="38">
        <v>0</v>
      </c>
      <c r="D172" s="38">
        <v>3</v>
      </c>
      <c r="E172" s="38">
        <v>6</v>
      </c>
      <c r="F172" s="65"/>
      <c r="G172" s="35">
        <v>6</v>
      </c>
    </row>
    <row r="173" spans="1:64" ht="31.5">
      <c r="A173" s="1">
        <v>102</v>
      </c>
      <c r="B173" s="36" t="s">
        <v>61</v>
      </c>
      <c r="C173" s="38">
        <v>0</v>
      </c>
      <c r="D173" s="38">
        <v>3</v>
      </c>
      <c r="E173" s="38">
        <v>6</v>
      </c>
      <c r="F173" s="65"/>
      <c r="G173" s="35">
        <v>6</v>
      </c>
    </row>
    <row r="174" spans="1:64" ht="31.5">
      <c r="A174" s="1">
        <v>103</v>
      </c>
      <c r="B174" s="287" t="s">
        <v>154</v>
      </c>
      <c r="C174" s="38">
        <v>0</v>
      </c>
      <c r="D174" s="38">
        <v>9</v>
      </c>
      <c r="E174" s="38">
        <v>18</v>
      </c>
      <c r="F174" s="65"/>
      <c r="G174" s="35">
        <v>9</v>
      </c>
    </row>
    <row r="175" spans="1:64" ht="31.5">
      <c r="A175" s="1">
        <v>104</v>
      </c>
      <c r="B175" s="281" t="s">
        <v>155</v>
      </c>
      <c r="C175" s="38">
        <v>0</v>
      </c>
      <c r="D175" s="38">
        <v>9</v>
      </c>
      <c r="E175" s="38">
        <v>18</v>
      </c>
      <c r="F175" s="65"/>
      <c r="G175" s="35">
        <v>18</v>
      </c>
    </row>
    <row r="176" spans="1:64" ht="47.25">
      <c r="A176" s="1">
        <v>105</v>
      </c>
      <c r="B176" s="275" t="s">
        <v>156</v>
      </c>
      <c r="C176" s="33">
        <v>0</v>
      </c>
      <c r="D176" s="33">
        <v>18</v>
      </c>
      <c r="E176" s="33">
        <v>36</v>
      </c>
      <c r="F176" s="34"/>
      <c r="G176" s="35">
        <v>18</v>
      </c>
    </row>
    <row r="177" spans="1:7" ht="47.25">
      <c r="A177" s="1">
        <v>106</v>
      </c>
      <c r="B177" s="32" t="s">
        <v>157</v>
      </c>
      <c r="C177" s="33">
        <v>0</v>
      </c>
      <c r="D177" s="33">
        <v>3</v>
      </c>
      <c r="E177" s="33">
        <v>6</v>
      </c>
      <c r="F177" s="34"/>
      <c r="G177" s="35">
        <v>6</v>
      </c>
    </row>
    <row r="178" spans="1:7">
      <c r="A178" s="1">
        <v>107</v>
      </c>
      <c r="B178" s="32" t="s">
        <v>513</v>
      </c>
      <c r="C178" s="33">
        <v>0</v>
      </c>
      <c r="D178" s="33">
        <v>3</v>
      </c>
      <c r="E178" s="33">
        <v>6</v>
      </c>
      <c r="F178" s="34"/>
      <c r="G178" s="35">
        <v>6</v>
      </c>
    </row>
    <row r="179" spans="1:7">
      <c r="A179" s="1">
        <v>108</v>
      </c>
      <c r="B179" s="36" t="s">
        <v>67</v>
      </c>
      <c r="C179" s="38">
        <v>0</v>
      </c>
      <c r="D179" s="38">
        <v>18</v>
      </c>
      <c r="E179" s="38">
        <v>36</v>
      </c>
      <c r="F179" s="65"/>
      <c r="G179" s="35">
        <v>18</v>
      </c>
    </row>
    <row r="180" spans="1:7">
      <c r="A180" s="1">
        <v>109</v>
      </c>
      <c r="B180" s="36" t="s">
        <v>159</v>
      </c>
      <c r="C180" s="38">
        <v>0</v>
      </c>
      <c r="D180" s="38">
        <v>18</v>
      </c>
      <c r="E180" s="38">
        <v>36</v>
      </c>
      <c r="F180" s="65"/>
      <c r="G180" s="35">
        <v>36</v>
      </c>
    </row>
    <row r="181" spans="1:7" ht="31.5">
      <c r="A181" s="1">
        <v>110</v>
      </c>
      <c r="B181" s="36" t="s">
        <v>68</v>
      </c>
      <c r="C181" s="38">
        <v>0</v>
      </c>
      <c r="D181" s="38">
        <v>36</v>
      </c>
      <c r="E181" s="38">
        <v>72</v>
      </c>
      <c r="F181" s="65"/>
      <c r="G181" s="35">
        <v>72</v>
      </c>
    </row>
    <row r="182" spans="1:7" ht="31.5">
      <c r="A182" s="1">
        <v>111</v>
      </c>
      <c r="B182" s="56" t="s">
        <v>160</v>
      </c>
      <c r="C182" s="33">
        <v>0</v>
      </c>
      <c r="D182" s="33">
        <v>3</v>
      </c>
      <c r="E182" s="33">
        <v>6</v>
      </c>
      <c r="F182" s="34"/>
      <c r="G182" s="35">
        <v>6</v>
      </c>
    </row>
    <row r="183" spans="1:7" ht="31.5">
      <c r="A183" s="1">
        <v>112</v>
      </c>
      <c r="B183" s="32" t="s">
        <v>161</v>
      </c>
      <c r="C183" s="33">
        <v>0</v>
      </c>
      <c r="D183" s="33">
        <v>9</v>
      </c>
      <c r="E183" s="33">
        <v>18</v>
      </c>
      <c r="F183" s="34"/>
      <c r="G183" s="35">
        <v>18</v>
      </c>
    </row>
    <row r="184" spans="1:7">
      <c r="A184" s="1">
        <v>113</v>
      </c>
      <c r="B184" s="32" t="s">
        <v>514</v>
      </c>
      <c r="C184" s="33">
        <v>0</v>
      </c>
      <c r="D184" s="33">
        <v>3</v>
      </c>
      <c r="E184" s="33">
        <f t="shared" ref="E184:E192" si="2">IF(G184="NA",0,6)</f>
        <v>6</v>
      </c>
      <c r="F184" s="34" t="s">
        <v>47</v>
      </c>
      <c r="G184" s="35">
        <v>3</v>
      </c>
    </row>
    <row r="185" spans="1:7">
      <c r="A185" s="1">
        <v>114</v>
      </c>
      <c r="B185" s="32" t="s">
        <v>165</v>
      </c>
      <c r="C185" s="33">
        <v>0</v>
      </c>
      <c r="D185" s="33">
        <v>3</v>
      </c>
      <c r="E185" s="33">
        <f t="shared" si="2"/>
        <v>6</v>
      </c>
      <c r="F185" s="34"/>
      <c r="G185" s="35">
        <v>6</v>
      </c>
    </row>
    <row r="186" spans="1:7">
      <c r="A186" s="1">
        <v>115</v>
      </c>
      <c r="B186" s="32" t="s">
        <v>171</v>
      </c>
      <c r="C186" s="33">
        <v>0</v>
      </c>
      <c r="D186" s="33">
        <v>3</v>
      </c>
      <c r="E186" s="33">
        <f t="shared" si="2"/>
        <v>6</v>
      </c>
      <c r="F186" s="34" t="s">
        <v>47</v>
      </c>
      <c r="G186" s="35">
        <v>3</v>
      </c>
    </row>
    <row r="187" spans="1:7">
      <c r="A187" s="1">
        <v>116</v>
      </c>
      <c r="B187" s="32" t="s">
        <v>172</v>
      </c>
      <c r="C187" s="33">
        <v>0</v>
      </c>
      <c r="D187" s="33">
        <v>3</v>
      </c>
      <c r="E187" s="33">
        <f t="shared" si="2"/>
        <v>6</v>
      </c>
      <c r="F187" s="34" t="s">
        <v>47</v>
      </c>
      <c r="G187" s="35">
        <v>3</v>
      </c>
    </row>
    <row r="188" spans="1:7">
      <c r="A188" s="1">
        <v>117</v>
      </c>
      <c r="B188" s="32" t="s">
        <v>173</v>
      </c>
      <c r="C188" s="33">
        <v>0</v>
      </c>
      <c r="D188" s="33">
        <v>3</v>
      </c>
      <c r="E188" s="33">
        <f t="shared" si="2"/>
        <v>6</v>
      </c>
      <c r="F188" s="34"/>
      <c r="G188" s="35"/>
    </row>
    <row r="189" spans="1:7" ht="31.5">
      <c r="A189" s="1">
        <v>118</v>
      </c>
      <c r="B189" s="32" t="s">
        <v>131</v>
      </c>
      <c r="C189" s="33">
        <v>0</v>
      </c>
      <c r="D189" s="33">
        <v>3</v>
      </c>
      <c r="E189" s="33">
        <f t="shared" si="2"/>
        <v>6</v>
      </c>
      <c r="F189" s="34"/>
      <c r="G189" s="35">
        <v>6</v>
      </c>
    </row>
    <row r="190" spans="1:7" ht="31.5">
      <c r="A190" s="1">
        <v>119</v>
      </c>
      <c r="B190" s="36" t="s">
        <v>174</v>
      </c>
      <c r="C190" s="38">
        <v>0</v>
      </c>
      <c r="D190" s="38">
        <v>3</v>
      </c>
      <c r="E190" s="33">
        <f t="shared" si="2"/>
        <v>6</v>
      </c>
      <c r="F190" s="65"/>
      <c r="G190" s="35">
        <v>6</v>
      </c>
    </row>
    <row r="191" spans="1:7">
      <c r="A191" s="1">
        <v>120</v>
      </c>
      <c r="B191" s="36" t="s">
        <v>175</v>
      </c>
      <c r="C191" s="38">
        <v>0</v>
      </c>
      <c r="D191" s="38">
        <v>3</v>
      </c>
      <c r="E191" s="33">
        <f t="shared" si="2"/>
        <v>6</v>
      </c>
      <c r="F191" s="65"/>
      <c r="G191" s="35">
        <v>6</v>
      </c>
    </row>
    <row r="192" spans="1:7" ht="31.5">
      <c r="A192" s="1">
        <v>121</v>
      </c>
      <c r="B192" s="32" t="s">
        <v>74</v>
      </c>
      <c r="C192" s="33">
        <v>0</v>
      </c>
      <c r="D192" s="33">
        <v>3</v>
      </c>
      <c r="E192" s="33">
        <f t="shared" si="2"/>
        <v>6</v>
      </c>
      <c r="F192" s="34"/>
      <c r="G192" s="35">
        <v>6</v>
      </c>
    </row>
    <row r="193" spans="1:7" ht="16.5" customHeight="1">
      <c r="B193" s="332" t="s">
        <v>176</v>
      </c>
      <c r="C193" s="332"/>
      <c r="D193" s="332"/>
      <c r="E193" s="332"/>
      <c r="F193" s="332"/>
      <c r="G193" s="64"/>
    </row>
    <row r="194" spans="1:7">
      <c r="B194" s="24" t="s">
        <v>177</v>
      </c>
      <c r="C194" s="25"/>
      <c r="D194" s="25"/>
      <c r="E194" s="25"/>
      <c r="F194" s="26"/>
      <c r="G194" s="60"/>
    </row>
    <row r="195" spans="1:7">
      <c r="A195" s="1">
        <v>122</v>
      </c>
      <c r="B195" s="112" t="s">
        <v>77</v>
      </c>
      <c r="C195" s="112">
        <v>0</v>
      </c>
      <c r="D195" s="112">
        <v>3</v>
      </c>
      <c r="E195" s="112">
        <v>6</v>
      </c>
      <c r="F195" s="113"/>
      <c r="G195" s="35">
        <v>6</v>
      </c>
    </row>
    <row r="196" spans="1:7" ht="31.5">
      <c r="A196" s="1">
        <v>123</v>
      </c>
      <c r="B196" s="36" t="s">
        <v>515</v>
      </c>
      <c r="C196" s="38">
        <v>0</v>
      </c>
      <c r="D196" s="38">
        <v>18</v>
      </c>
      <c r="E196" s="38">
        <v>36</v>
      </c>
      <c r="F196" s="65"/>
      <c r="G196" s="35">
        <v>18</v>
      </c>
    </row>
    <row r="197" spans="1:7">
      <c r="A197" s="1">
        <v>124</v>
      </c>
      <c r="B197" s="32" t="s">
        <v>179</v>
      </c>
      <c r="C197" s="33">
        <v>0</v>
      </c>
      <c r="D197" s="33">
        <v>9</v>
      </c>
      <c r="E197" s="33">
        <v>18</v>
      </c>
      <c r="F197" s="34"/>
      <c r="G197" s="35">
        <v>18</v>
      </c>
    </row>
    <row r="198" spans="1:7" ht="31.5">
      <c r="A198" s="1">
        <v>125</v>
      </c>
      <c r="B198" s="32" t="s">
        <v>135</v>
      </c>
      <c r="C198" s="33">
        <v>0</v>
      </c>
      <c r="D198" s="33">
        <v>9</v>
      </c>
      <c r="E198" s="33">
        <v>18</v>
      </c>
      <c r="F198" s="34"/>
      <c r="G198" s="35">
        <v>18</v>
      </c>
    </row>
    <row r="199" spans="1:7" ht="47.25">
      <c r="A199" s="1">
        <v>126</v>
      </c>
      <c r="B199" s="32" t="s">
        <v>88</v>
      </c>
      <c r="C199" s="33">
        <v>0</v>
      </c>
      <c r="D199" s="33">
        <v>3</v>
      </c>
      <c r="E199" s="33">
        <v>6</v>
      </c>
      <c r="F199" s="34"/>
      <c r="G199" s="69">
        <v>6</v>
      </c>
    </row>
    <row r="200" spans="1:7">
      <c r="B200" s="44" t="s">
        <v>182</v>
      </c>
      <c r="C200" s="45"/>
      <c r="D200" s="45"/>
      <c r="E200" s="45"/>
      <c r="F200" s="30"/>
      <c r="G200" s="95"/>
    </row>
    <row r="201" spans="1:7" ht="63">
      <c r="A201" s="1">
        <v>127</v>
      </c>
      <c r="B201" s="32" t="s">
        <v>183</v>
      </c>
      <c r="C201" s="33">
        <v>0</v>
      </c>
      <c r="D201" s="33">
        <v>18</v>
      </c>
      <c r="E201" s="33">
        <v>36</v>
      </c>
      <c r="F201" s="34"/>
      <c r="G201" s="35">
        <v>36</v>
      </c>
    </row>
    <row r="202" spans="1:7" ht="31.5">
      <c r="A202" s="1">
        <v>128</v>
      </c>
      <c r="B202" s="32" t="s">
        <v>184</v>
      </c>
      <c r="C202" s="33">
        <v>0</v>
      </c>
      <c r="D202" s="33">
        <v>3</v>
      </c>
      <c r="E202" s="33">
        <v>6</v>
      </c>
      <c r="F202" s="34"/>
      <c r="G202" s="35">
        <v>6</v>
      </c>
    </row>
    <row r="203" spans="1:7" ht="47.25">
      <c r="A203" s="1">
        <v>129</v>
      </c>
      <c r="B203" s="32" t="s">
        <v>516</v>
      </c>
      <c r="C203" s="33">
        <v>0</v>
      </c>
      <c r="D203" s="33">
        <v>3</v>
      </c>
      <c r="E203" s="33">
        <v>6</v>
      </c>
      <c r="F203" s="34"/>
      <c r="G203" s="35">
        <v>6</v>
      </c>
    </row>
    <row r="204" spans="1:7" ht="31.5">
      <c r="A204" s="1">
        <v>130</v>
      </c>
      <c r="B204" s="32" t="s">
        <v>143</v>
      </c>
      <c r="C204" s="33">
        <v>0</v>
      </c>
      <c r="D204" s="33">
        <v>3</v>
      </c>
      <c r="E204" s="33">
        <v>6</v>
      </c>
      <c r="F204" s="34"/>
      <c r="G204" s="35">
        <v>6</v>
      </c>
    </row>
    <row r="205" spans="1:7">
      <c r="B205" s="71"/>
      <c r="C205" s="71"/>
      <c r="D205" s="71"/>
      <c r="E205" s="58">
        <f>SUM(E169:E204)</f>
        <v>474</v>
      </c>
      <c r="F205" s="71"/>
      <c r="G205" s="58">
        <f>SUM(G169:G204)</f>
        <v>393</v>
      </c>
    </row>
    <row r="206" spans="1:7">
      <c r="B206" s="58" t="s">
        <v>149</v>
      </c>
      <c r="C206" s="58">
        <f>29.99%*E205</f>
        <v>142.15260000000001</v>
      </c>
      <c r="D206" s="58">
        <f>59.99%*E205</f>
        <v>284.3526</v>
      </c>
      <c r="E206" s="252" t="str">
        <f>IF(G205&lt;C206,"ΥΨ./ΣΥΜ.","-")</f>
        <v>-</v>
      </c>
      <c r="F206" s="253" t="str">
        <f>IF(AND(G205&gt;C206,G205&lt;D206),"ΜΕΣ./ΣΥΜ.","-")</f>
        <v>-</v>
      </c>
      <c r="G206" s="85" t="str">
        <f>IF(G205&gt;D206,"ΧΑΜ./ΣΥΜ.","-")</f>
        <v>ΧΑΜ./ΣΥΜ.</v>
      </c>
    </row>
    <row r="207" spans="1:7" ht="61.5" customHeight="1">
      <c r="B207" s="325" t="s">
        <v>90</v>
      </c>
      <c r="C207" s="325"/>
      <c r="D207" s="325"/>
      <c r="E207" s="325"/>
      <c r="F207" s="325"/>
      <c r="G207" s="64"/>
    </row>
    <row r="208" spans="1:7">
      <c r="B208" s="105" t="s">
        <v>517</v>
      </c>
      <c r="C208" s="106"/>
      <c r="D208" s="106"/>
      <c r="E208" s="106"/>
      <c r="F208" s="107"/>
      <c r="G208" s="108"/>
    </row>
    <row r="209" spans="1:7" ht="16.5" customHeight="1">
      <c r="B209" s="330" t="s">
        <v>195</v>
      </c>
      <c r="C209" s="330"/>
      <c r="D209" s="25"/>
      <c r="E209" s="25"/>
      <c r="F209" s="26"/>
      <c r="G209" s="60"/>
    </row>
    <row r="210" spans="1:7" ht="31.5">
      <c r="A210" s="1">
        <v>131</v>
      </c>
      <c r="B210" s="36" t="s">
        <v>196</v>
      </c>
      <c r="C210" s="38">
        <v>0</v>
      </c>
      <c r="D210" s="38">
        <v>3</v>
      </c>
      <c r="E210" s="38">
        <v>6</v>
      </c>
      <c r="F210" s="65"/>
      <c r="G210" s="254">
        <v>6</v>
      </c>
    </row>
    <row r="211" spans="1:7" ht="47.25">
      <c r="A211" s="1">
        <v>132</v>
      </c>
      <c r="B211" s="36" t="s">
        <v>152</v>
      </c>
      <c r="C211" s="38">
        <v>0</v>
      </c>
      <c r="D211" s="38">
        <v>3</v>
      </c>
      <c r="E211" s="38">
        <v>6</v>
      </c>
      <c r="F211" s="65"/>
      <c r="G211" s="35">
        <v>6</v>
      </c>
    </row>
    <row r="212" spans="1:7" ht="47.25">
      <c r="A212" s="1">
        <v>133</v>
      </c>
      <c r="B212" s="36" t="s">
        <v>197</v>
      </c>
      <c r="C212" s="38">
        <v>0</v>
      </c>
      <c r="D212" s="38">
        <v>3</v>
      </c>
      <c r="E212" s="38">
        <v>6</v>
      </c>
      <c r="F212" s="65"/>
      <c r="G212" s="35">
        <v>6</v>
      </c>
    </row>
    <row r="213" spans="1:7" ht="31.5">
      <c r="A213" s="1">
        <v>134</v>
      </c>
      <c r="B213" s="36" t="s">
        <v>198</v>
      </c>
      <c r="C213" s="38">
        <v>0</v>
      </c>
      <c r="D213" s="38">
        <v>18</v>
      </c>
      <c r="E213" s="38">
        <v>36</v>
      </c>
      <c r="F213" s="65"/>
      <c r="G213" s="35">
        <v>18</v>
      </c>
    </row>
    <row r="214" spans="1:7" ht="31.5">
      <c r="A214" s="1">
        <v>135</v>
      </c>
      <c r="B214" s="36" t="s">
        <v>200</v>
      </c>
      <c r="C214" s="38">
        <v>0</v>
      </c>
      <c r="D214" s="38">
        <v>3</v>
      </c>
      <c r="E214" s="38">
        <v>6</v>
      </c>
      <c r="F214" s="65"/>
      <c r="G214" s="35">
        <v>6</v>
      </c>
    </row>
    <row r="215" spans="1:7">
      <c r="A215" s="1">
        <v>136</v>
      </c>
      <c r="B215" s="36" t="s">
        <v>201</v>
      </c>
      <c r="C215" s="38">
        <v>0</v>
      </c>
      <c r="D215" s="38">
        <v>3</v>
      </c>
      <c r="E215" s="38">
        <v>6</v>
      </c>
      <c r="F215" s="65"/>
      <c r="G215" s="35">
        <v>6</v>
      </c>
    </row>
    <row r="216" spans="1:7">
      <c r="A216" s="1">
        <v>137</v>
      </c>
      <c r="B216" s="36" t="s">
        <v>120</v>
      </c>
      <c r="C216" s="38">
        <v>0</v>
      </c>
      <c r="D216" s="38">
        <v>3</v>
      </c>
      <c r="E216" s="38">
        <v>6</v>
      </c>
      <c r="F216" s="65"/>
      <c r="G216" s="35">
        <v>6</v>
      </c>
    </row>
    <row r="217" spans="1:7" ht="31.5">
      <c r="A217" s="1">
        <v>138</v>
      </c>
      <c r="B217" s="36" t="s">
        <v>202</v>
      </c>
      <c r="C217" s="38">
        <v>0</v>
      </c>
      <c r="D217" s="38">
        <v>3</v>
      </c>
      <c r="E217" s="38">
        <v>6</v>
      </c>
      <c r="F217" s="65"/>
      <c r="G217" s="35">
        <v>6</v>
      </c>
    </row>
    <row r="218" spans="1:7">
      <c r="A218" s="1">
        <v>139</v>
      </c>
      <c r="B218" s="36" t="s">
        <v>203</v>
      </c>
      <c r="C218" s="38">
        <v>0</v>
      </c>
      <c r="D218" s="38">
        <v>3</v>
      </c>
      <c r="E218" s="38">
        <v>6</v>
      </c>
      <c r="F218" s="65"/>
      <c r="G218" s="35">
        <v>6</v>
      </c>
    </row>
    <row r="219" spans="1:7">
      <c r="A219" s="1">
        <v>140</v>
      </c>
      <c r="B219" s="36" t="s">
        <v>204</v>
      </c>
      <c r="C219" s="38">
        <v>0</v>
      </c>
      <c r="D219" s="38">
        <v>3</v>
      </c>
      <c r="E219" s="38">
        <v>6</v>
      </c>
      <c r="F219" s="65" t="s">
        <v>47</v>
      </c>
      <c r="G219" s="35" t="s">
        <v>47</v>
      </c>
    </row>
    <row r="220" spans="1:7">
      <c r="A220" s="1">
        <v>141</v>
      </c>
      <c r="B220" s="36" t="s">
        <v>205</v>
      </c>
      <c r="C220" s="38">
        <v>0</v>
      </c>
      <c r="D220" s="38">
        <v>3</v>
      </c>
      <c r="E220" s="38">
        <v>6</v>
      </c>
      <c r="F220" s="65"/>
      <c r="G220" s="35">
        <v>6</v>
      </c>
    </row>
    <row r="221" spans="1:7">
      <c r="A221" s="1">
        <v>142</v>
      </c>
      <c r="B221" s="36" t="s">
        <v>206</v>
      </c>
      <c r="C221" s="38">
        <v>0</v>
      </c>
      <c r="D221" s="38">
        <v>3</v>
      </c>
      <c r="E221" s="38">
        <v>6</v>
      </c>
      <c r="F221" s="65"/>
      <c r="G221" s="35">
        <v>6</v>
      </c>
    </row>
    <row r="222" spans="1:7">
      <c r="A222" s="1">
        <v>143</v>
      </c>
      <c r="B222" s="255" t="s">
        <v>518</v>
      </c>
      <c r="C222" s="38"/>
      <c r="D222" s="38"/>
      <c r="E222" s="38"/>
      <c r="F222" s="65"/>
      <c r="G222" s="64">
        <v>6</v>
      </c>
    </row>
    <row r="223" spans="1:7">
      <c r="B223" s="87" t="s">
        <v>519</v>
      </c>
      <c r="C223" s="211"/>
      <c r="D223" s="211"/>
      <c r="E223" s="211"/>
      <c r="F223" s="42"/>
      <c r="G223" s="256"/>
    </row>
    <row r="224" spans="1:7">
      <c r="B224" s="257" t="s">
        <v>520</v>
      </c>
      <c r="C224" s="66"/>
      <c r="D224" s="66"/>
      <c r="E224" s="66"/>
      <c r="F224" s="42"/>
      <c r="G224" s="256"/>
    </row>
    <row r="225" spans="1:7">
      <c r="B225" s="257" t="s">
        <v>521</v>
      </c>
      <c r="C225" s="38"/>
      <c r="D225" s="38"/>
      <c r="E225" s="38"/>
      <c r="F225" s="65"/>
      <c r="G225" s="35"/>
    </row>
    <row r="226" spans="1:7" ht="63">
      <c r="A226" s="1">
        <v>144</v>
      </c>
      <c r="B226" s="246" t="s">
        <v>522</v>
      </c>
      <c r="C226" s="38">
        <v>0</v>
      </c>
      <c r="D226" s="38">
        <v>3</v>
      </c>
      <c r="E226" s="38">
        <f>IF(G226="NA",0,6)</f>
        <v>0</v>
      </c>
      <c r="F226" s="65" t="s">
        <v>47</v>
      </c>
      <c r="G226" s="35" t="s">
        <v>47</v>
      </c>
    </row>
    <row r="227" spans="1:7">
      <c r="B227" s="258" t="s">
        <v>523</v>
      </c>
      <c r="C227" s="259"/>
      <c r="D227" s="259"/>
      <c r="E227" s="259"/>
      <c r="F227" s="260"/>
      <c r="G227" s="261"/>
    </row>
    <row r="228" spans="1:7" ht="47.25">
      <c r="A228" s="1">
        <v>145</v>
      </c>
      <c r="B228" s="247" t="s">
        <v>524</v>
      </c>
      <c r="C228" s="38">
        <v>0</v>
      </c>
      <c r="D228" s="38">
        <v>3</v>
      </c>
      <c r="E228" s="38">
        <v>6</v>
      </c>
      <c r="F228" s="65"/>
      <c r="G228" s="35">
        <v>6</v>
      </c>
    </row>
    <row r="229" spans="1:7" ht="31.5">
      <c r="A229" s="1">
        <v>146</v>
      </c>
      <c r="B229" s="247" t="s">
        <v>525</v>
      </c>
      <c r="C229" s="262">
        <v>0</v>
      </c>
      <c r="D229" s="262">
        <v>3</v>
      </c>
      <c r="E229" s="262">
        <v>6</v>
      </c>
      <c r="F229" s="263"/>
      <c r="G229" s="264">
        <v>6</v>
      </c>
    </row>
    <row r="230" spans="1:7" ht="31.5">
      <c r="A230" s="1">
        <v>147</v>
      </c>
      <c r="B230" s="265" t="s">
        <v>526</v>
      </c>
      <c r="C230" s="75">
        <v>0</v>
      </c>
      <c r="D230" s="75">
        <v>3</v>
      </c>
      <c r="E230" s="75">
        <v>6</v>
      </c>
      <c r="F230" s="266"/>
      <c r="G230" s="256">
        <v>6</v>
      </c>
    </row>
    <row r="231" spans="1:7">
      <c r="B231" s="71"/>
      <c r="C231" s="71"/>
      <c r="D231" s="71"/>
      <c r="E231" s="58">
        <f>SUM(E210:E230)</f>
        <v>120</v>
      </c>
      <c r="F231" s="71"/>
      <c r="G231" s="58">
        <f>SUM(G210:G230)</f>
        <v>102</v>
      </c>
    </row>
    <row r="232" spans="1:7">
      <c r="B232" s="58" t="s">
        <v>193</v>
      </c>
      <c r="C232" s="58">
        <f>29.99%*E231</f>
        <v>35.988</v>
      </c>
      <c r="D232" s="58">
        <f>59.99%*E231</f>
        <v>71.988</v>
      </c>
      <c r="E232" s="252" t="str">
        <f>IF(G231&lt;C232,"ΥΨ./ΣΥΜ.","-")</f>
        <v>-</v>
      </c>
      <c r="F232" s="253" t="str">
        <f>IF(AND(G231&gt;C232,G231&lt;D232),"ΜΕΣ./ΣΥΜ.","-")</f>
        <v>-</v>
      </c>
      <c r="G232" s="85" t="str">
        <f>IF(G231&gt;D232,"ΧΑΜ./ΣΥΜ.","-")</f>
        <v>ΧΑΜ./ΣΥΜ.</v>
      </c>
    </row>
    <row r="233" spans="1:7" ht="85.5" customHeight="1">
      <c r="B233" s="329" t="s">
        <v>90</v>
      </c>
      <c r="C233" s="329"/>
      <c r="D233" s="329"/>
      <c r="E233" s="329"/>
      <c r="F233" s="329"/>
      <c r="G233" s="124"/>
    </row>
    <row r="234" spans="1:7">
      <c r="B234" s="105" t="s">
        <v>527</v>
      </c>
      <c r="C234" s="106"/>
      <c r="D234" s="106"/>
      <c r="E234" s="106"/>
      <c r="F234" s="107"/>
      <c r="G234" s="108"/>
    </row>
    <row r="235" spans="1:7" ht="16.5" customHeight="1">
      <c r="B235" s="330" t="s">
        <v>215</v>
      </c>
      <c r="C235" s="330"/>
      <c r="D235" s="25"/>
      <c r="E235" s="25"/>
      <c r="F235" s="26"/>
      <c r="G235" s="60"/>
    </row>
    <row r="236" spans="1:7">
      <c r="A236" s="1">
        <v>148</v>
      </c>
      <c r="B236" s="36" t="s">
        <v>216</v>
      </c>
      <c r="C236" s="38">
        <v>0</v>
      </c>
      <c r="D236" s="38">
        <v>3</v>
      </c>
      <c r="E236" s="38">
        <v>6</v>
      </c>
      <c r="F236" s="65"/>
      <c r="G236" s="35">
        <v>6</v>
      </c>
    </row>
    <row r="237" spans="1:7" ht="47.25">
      <c r="A237" s="1">
        <v>149</v>
      </c>
      <c r="B237" s="36" t="s">
        <v>152</v>
      </c>
      <c r="C237" s="38">
        <v>0</v>
      </c>
      <c r="D237" s="38">
        <v>3</v>
      </c>
      <c r="E237" s="38">
        <v>6</v>
      </c>
      <c r="F237" s="65"/>
      <c r="G237" s="35">
        <v>6</v>
      </c>
    </row>
    <row r="238" spans="1:7" ht="31.5">
      <c r="A238" s="1">
        <v>150</v>
      </c>
      <c r="B238" s="125" t="s">
        <v>217</v>
      </c>
      <c r="C238" s="38">
        <v>0</v>
      </c>
      <c r="D238" s="38">
        <v>9</v>
      </c>
      <c r="E238" s="38">
        <v>18</v>
      </c>
      <c r="F238" s="65"/>
      <c r="G238" s="35">
        <v>18</v>
      </c>
    </row>
    <row r="239" spans="1:7" ht="31.5">
      <c r="A239" s="1">
        <v>151</v>
      </c>
      <c r="B239" s="36" t="s">
        <v>125</v>
      </c>
      <c r="C239" s="38">
        <v>0</v>
      </c>
      <c r="D239" s="38">
        <v>3</v>
      </c>
      <c r="E239" s="38">
        <v>6</v>
      </c>
      <c r="F239" s="65"/>
      <c r="G239" s="35">
        <v>6</v>
      </c>
    </row>
    <row r="240" spans="1:7">
      <c r="A240" s="1">
        <v>152</v>
      </c>
      <c r="B240" s="36" t="s">
        <v>120</v>
      </c>
      <c r="C240" s="38">
        <v>0</v>
      </c>
      <c r="D240" s="38">
        <v>3</v>
      </c>
      <c r="E240" s="38">
        <v>6</v>
      </c>
      <c r="F240" s="65"/>
      <c r="G240" s="35">
        <v>6</v>
      </c>
    </row>
    <row r="241" spans="1:64" ht="31.5">
      <c r="A241" s="1">
        <v>153</v>
      </c>
      <c r="B241" s="36" t="s">
        <v>219</v>
      </c>
      <c r="C241" s="38">
        <v>0</v>
      </c>
      <c r="D241" s="38">
        <v>3</v>
      </c>
      <c r="E241" s="38">
        <v>6</v>
      </c>
      <c r="F241" s="65"/>
      <c r="G241" s="35">
        <v>6</v>
      </c>
    </row>
    <row r="242" spans="1:64">
      <c r="A242" s="1">
        <v>154</v>
      </c>
      <c r="B242" s="36" t="s">
        <v>220</v>
      </c>
      <c r="C242" s="38">
        <v>0</v>
      </c>
      <c r="D242" s="38">
        <v>3</v>
      </c>
      <c r="E242" s="38">
        <v>6</v>
      </c>
      <c r="F242" s="65"/>
      <c r="G242" s="35">
        <v>6</v>
      </c>
    </row>
    <row r="243" spans="1:64">
      <c r="A243" s="1">
        <v>155</v>
      </c>
      <c r="B243" s="36" t="s">
        <v>221</v>
      </c>
      <c r="C243" s="38">
        <v>0</v>
      </c>
      <c r="D243" s="38">
        <v>3</v>
      </c>
      <c r="E243" s="38">
        <v>6</v>
      </c>
      <c r="F243" s="65"/>
      <c r="G243" s="35">
        <v>6</v>
      </c>
    </row>
    <row r="244" spans="1:64" ht="31.5">
      <c r="A244" s="1">
        <v>156</v>
      </c>
      <c r="B244" s="287" t="s">
        <v>154</v>
      </c>
      <c r="C244" s="38">
        <v>0</v>
      </c>
      <c r="D244" s="38">
        <v>9</v>
      </c>
      <c r="E244" s="38">
        <v>18</v>
      </c>
      <c r="F244" s="65"/>
      <c r="G244" s="35">
        <v>9</v>
      </c>
    </row>
    <row r="245" spans="1:64" ht="31.5">
      <c r="A245" s="1">
        <v>157</v>
      </c>
      <c r="B245" s="281" t="s">
        <v>222</v>
      </c>
      <c r="C245" s="38">
        <v>0</v>
      </c>
      <c r="D245" s="38">
        <v>9</v>
      </c>
      <c r="E245" s="38">
        <v>18</v>
      </c>
      <c r="F245" s="65"/>
      <c r="G245" s="35">
        <v>9</v>
      </c>
    </row>
    <row r="246" spans="1:64" ht="31.5">
      <c r="A246" s="1">
        <v>158</v>
      </c>
      <c r="B246" s="283" t="s">
        <v>566</v>
      </c>
      <c r="C246" s="38">
        <v>0</v>
      </c>
      <c r="D246" s="38">
        <v>18</v>
      </c>
      <c r="E246" s="38">
        <v>36</v>
      </c>
      <c r="F246" s="65"/>
      <c r="G246" s="35">
        <v>18</v>
      </c>
    </row>
    <row r="247" spans="1:64" ht="31.5">
      <c r="A247" s="1">
        <v>159</v>
      </c>
      <c r="B247" s="36" t="s">
        <v>223</v>
      </c>
      <c r="C247" s="38">
        <v>0</v>
      </c>
      <c r="D247" s="38">
        <v>3</v>
      </c>
      <c r="E247" s="38">
        <v>6</v>
      </c>
      <c r="F247" s="65"/>
      <c r="G247" s="35">
        <v>6</v>
      </c>
    </row>
    <row r="248" spans="1:64">
      <c r="B248" s="104" t="s">
        <v>90</v>
      </c>
      <c r="C248" s="126"/>
      <c r="D248" s="126"/>
      <c r="E248" s="126"/>
      <c r="F248" s="127"/>
      <c r="G248" s="64"/>
    </row>
    <row r="249" spans="1:64">
      <c r="B249" s="24" t="s">
        <v>177</v>
      </c>
      <c r="C249" s="25"/>
      <c r="D249" s="25"/>
      <c r="E249" s="25"/>
      <c r="F249" s="26"/>
      <c r="G249" s="60"/>
    </row>
    <row r="250" spans="1:64">
      <c r="A250" s="1">
        <v>160</v>
      </c>
      <c r="B250" s="36" t="s">
        <v>77</v>
      </c>
      <c r="C250" s="36">
        <v>0</v>
      </c>
      <c r="D250" s="36">
        <v>3</v>
      </c>
      <c r="E250" s="36">
        <v>6</v>
      </c>
      <c r="F250" s="65"/>
      <c r="G250" s="36">
        <v>6</v>
      </c>
    </row>
    <row r="251" spans="1:64">
      <c r="A251" s="1">
        <v>161</v>
      </c>
      <c r="B251" s="36" t="s">
        <v>224</v>
      </c>
      <c r="C251" s="38">
        <v>0</v>
      </c>
      <c r="D251" s="38">
        <v>3</v>
      </c>
      <c r="E251" s="38">
        <v>6</v>
      </c>
      <c r="F251" s="65"/>
      <c r="G251" s="35">
        <v>6</v>
      </c>
    </row>
    <row r="252" spans="1:64">
      <c r="A252" s="78"/>
      <c r="B252" s="71"/>
      <c r="C252" s="71"/>
      <c r="D252" s="71"/>
      <c r="E252" s="58">
        <f>SUM(E236:E251)</f>
        <v>150</v>
      </c>
      <c r="F252" s="71"/>
      <c r="G252" s="58">
        <f>SUM(G236:G251)</f>
        <v>114</v>
      </c>
      <c r="H252" s="128"/>
      <c r="I252" s="128"/>
      <c r="J252" s="128"/>
      <c r="K252" s="128"/>
      <c r="L252" s="128"/>
      <c r="M252" s="128"/>
      <c r="N252" s="128"/>
      <c r="O252" s="128"/>
      <c r="P252" s="128"/>
      <c r="Q252" s="128"/>
      <c r="R252" s="128"/>
      <c r="S252" s="128"/>
      <c r="T252" s="128"/>
      <c r="U252" s="128"/>
      <c r="V252" s="128"/>
      <c r="W252" s="128"/>
      <c r="X252" s="128"/>
      <c r="Y252" s="128"/>
      <c r="Z252" s="128"/>
      <c r="AA252" s="128"/>
      <c r="AB252" s="128"/>
      <c r="AC252" s="128"/>
      <c r="AD252" s="128"/>
      <c r="AE252" s="128"/>
      <c r="AF252" s="128"/>
      <c r="AG252" s="128"/>
      <c r="AH252" s="128"/>
      <c r="AI252" s="128"/>
      <c r="AJ252" s="128"/>
      <c r="AK252" s="128"/>
      <c r="AL252" s="128"/>
      <c r="AM252" s="128"/>
      <c r="AN252" s="128"/>
      <c r="AO252" s="128"/>
      <c r="AP252" s="128"/>
      <c r="AQ252" s="128"/>
      <c r="AR252" s="128"/>
      <c r="AS252" s="128"/>
      <c r="AT252" s="128"/>
      <c r="AU252" s="128"/>
      <c r="AV252" s="128"/>
      <c r="AW252" s="128"/>
      <c r="AX252" s="128"/>
      <c r="AY252" s="128"/>
      <c r="AZ252" s="128"/>
      <c r="BA252" s="128"/>
      <c r="BB252" s="128"/>
      <c r="BC252" s="128"/>
      <c r="BD252" s="128"/>
      <c r="BE252" s="128"/>
      <c r="BF252" s="128"/>
      <c r="BG252" s="128"/>
      <c r="BH252" s="128"/>
      <c r="BI252" s="128"/>
      <c r="BJ252" s="128"/>
      <c r="BK252" s="128"/>
      <c r="BL252" s="128"/>
    </row>
    <row r="253" spans="1:64">
      <c r="B253" s="58" t="s">
        <v>213</v>
      </c>
      <c r="C253" s="58">
        <f>29.99%*E252</f>
        <v>44.984999999999999</v>
      </c>
      <c r="D253" s="58">
        <f>59.99%*E252</f>
        <v>89.984999999999999</v>
      </c>
      <c r="E253" s="252" t="str">
        <f>IF(G252&lt;C253,"ΥΨ./ΣΥΜ.","-")</f>
        <v>-</v>
      </c>
      <c r="F253" s="253" t="str">
        <f>IF(AND(G252&gt;C253,G252&lt;D253),"ΜΕΣ./ΣΥΜ.","-")</f>
        <v>-</v>
      </c>
      <c r="G253" s="85" t="str">
        <f>IF(G252&gt;D253,"ΧΑΜ./ΣΥΜ.","-")</f>
        <v>ΧΑΜ./ΣΥΜ.</v>
      </c>
    </row>
    <row r="254" spans="1:64" ht="58.5" customHeight="1">
      <c r="B254" s="325" t="s">
        <v>176</v>
      </c>
      <c r="C254" s="325"/>
      <c r="D254" s="325"/>
      <c r="E254" s="325"/>
      <c r="F254" s="325"/>
      <c r="G254" s="64"/>
    </row>
    <row r="255" spans="1:64">
      <c r="B255" s="105" t="s">
        <v>528</v>
      </c>
      <c r="C255" s="106"/>
      <c r="D255" s="106"/>
      <c r="E255" s="106"/>
      <c r="F255" s="106"/>
      <c r="G255" s="108"/>
    </row>
    <row r="256" spans="1:64">
      <c r="A256" s="78"/>
      <c r="B256" s="129" t="s">
        <v>227</v>
      </c>
      <c r="C256" s="130"/>
      <c r="D256" s="130"/>
      <c r="E256" s="130"/>
      <c r="F256" s="131"/>
      <c r="G256" s="132"/>
      <c r="H256" s="67"/>
      <c r="I256" s="67"/>
      <c r="J256" s="67"/>
      <c r="K256" s="67"/>
      <c r="L256" s="67"/>
      <c r="M256" s="67"/>
      <c r="N256" s="67"/>
      <c r="O256" s="67"/>
      <c r="P256" s="67"/>
      <c r="Q256" s="67"/>
      <c r="R256" s="67"/>
      <c r="S256" s="67"/>
      <c r="T256" s="67"/>
      <c r="U256" s="67"/>
      <c r="V256" s="67"/>
      <c r="W256" s="67"/>
      <c r="X256" s="67"/>
      <c r="Y256" s="67"/>
      <c r="Z256" s="67"/>
      <c r="AA256" s="67"/>
      <c r="AB256" s="67"/>
      <c r="AC256" s="67"/>
      <c r="AD256" s="67"/>
      <c r="AE256" s="67"/>
      <c r="AF256" s="67"/>
      <c r="AG256" s="67"/>
      <c r="AH256" s="67"/>
      <c r="AI256" s="67"/>
      <c r="AJ256" s="67"/>
      <c r="AK256" s="67"/>
      <c r="AL256" s="67"/>
      <c r="AM256" s="67"/>
      <c r="AN256" s="67"/>
      <c r="AO256" s="67"/>
      <c r="AP256" s="67"/>
      <c r="AQ256" s="67"/>
      <c r="AR256" s="67"/>
      <c r="AS256" s="67"/>
      <c r="AT256" s="67"/>
      <c r="AU256" s="67"/>
      <c r="AV256" s="67"/>
      <c r="AW256" s="67"/>
      <c r="AX256" s="67"/>
      <c r="AY256" s="67"/>
      <c r="AZ256" s="67"/>
      <c r="BA256" s="67"/>
      <c r="BB256" s="67"/>
      <c r="BC256" s="67"/>
      <c r="BD256" s="67"/>
      <c r="BE256" s="67"/>
      <c r="BF256" s="67"/>
      <c r="BG256" s="67"/>
      <c r="BH256" s="67"/>
      <c r="BI256" s="67"/>
      <c r="BJ256" s="67"/>
      <c r="BK256" s="67"/>
      <c r="BL256" s="67"/>
    </row>
    <row r="257" spans="1:7">
      <c r="B257" s="24" t="s">
        <v>228</v>
      </c>
      <c r="C257" s="25"/>
      <c r="D257" s="25"/>
      <c r="E257" s="25"/>
      <c r="F257" s="26"/>
      <c r="G257" s="60"/>
    </row>
    <row r="258" spans="1:7" ht="63">
      <c r="A258" s="1">
        <v>162</v>
      </c>
      <c r="B258" s="32" t="s">
        <v>229</v>
      </c>
      <c r="C258" s="33">
        <v>0</v>
      </c>
      <c r="D258" s="33">
        <v>3</v>
      </c>
      <c r="E258" s="33">
        <v>6</v>
      </c>
      <c r="F258" s="34" t="s">
        <v>47</v>
      </c>
      <c r="G258" s="35" t="s">
        <v>47</v>
      </c>
    </row>
    <row r="259" spans="1:7" ht="47.25">
      <c r="A259" s="1">
        <v>163</v>
      </c>
      <c r="B259" s="32" t="s">
        <v>230</v>
      </c>
      <c r="C259" s="33">
        <v>0</v>
      </c>
      <c r="D259" s="33">
        <v>3</v>
      </c>
      <c r="E259" s="33">
        <v>6</v>
      </c>
      <c r="F259" s="34"/>
      <c r="G259" s="35">
        <v>6</v>
      </c>
    </row>
    <row r="260" spans="1:7" ht="31.5">
      <c r="A260" s="1">
        <v>164</v>
      </c>
      <c r="B260" s="36" t="s">
        <v>231</v>
      </c>
      <c r="C260" s="38">
        <v>0</v>
      </c>
      <c r="D260" s="38">
        <v>3</v>
      </c>
      <c r="E260" s="33">
        <v>6</v>
      </c>
      <c r="F260" s="65"/>
      <c r="G260" s="35">
        <v>6</v>
      </c>
    </row>
    <row r="261" spans="1:7" ht="32.25" thickBot="1">
      <c r="A261" s="1">
        <v>165</v>
      </c>
      <c r="B261" s="36" t="s">
        <v>232</v>
      </c>
      <c r="C261" s="38">
        <v>0</v>
      </c>
      <c r="D261" s="38">
        <v>3</v>
      </c>
      <c r="E261" s="33">
        <v>6</v>
      </c>
      <c r="F261" s="65"/>
      <c r="G261" s="35">
        <v>6</v>
      </c>
    </row>
    <row r="262" spans="1:7" ht="16.5" thickBot="1">
      <c r="A262" s="1">
        <v>166</v>
      </c>
      <c r="B262" s="36" t="s">
        <v>233</v>
      </c>
      <c r="C262" s="38">
        <v>0</v>
      </c>
      <c r="D262" s="38">
        <v>3</v>
      </c>
      <c r="E262" s="89">
        <f>IF(G262="NA",0,6)</f>
        <v>0</v>
      </c>
      <c r="F262" s="65" t="s">
        <v>47</v>
      </c>
      <c r="G262" s="35" t="s">
        <v>47</v>
      </c>
    </row>
    <row r="263" spans="1:7" ht="16.5" thickBot="1">
      <c r="A263" s="1">
        <v>167</v>
      </c>
      <c r="B263" s="32" t="s">
        <v>234</v>
      </c>
      <c r="C263" s="33">
        <v>0</v>
      </c>
      <c r="D263" s="33">
        <v>3</v>
      </c>
      <c r="E263" s="33">
        <v>6</v>
      </c>
      <c r="F263" s="34"/>
      <c r="G263" s="35">
        <v>6</v>
      </c>
    </row>
    <row r="264" spans="1:7" ht="31.5">
      <c r="A264" s="1">
        <v>168</v>
      </c>
      <c r="B264" s="32" t="s">
        <v>235</v>
      </c>
      <c r="C264" s="33">
        <v>0</v>
      </c>
      <c r="D264" s="33">
        <v>3</v>
      </c>
      <c r="E264" s="33">
        <v>6</v>
      </c>
      <c r="F264" s="34"/>
      <c r="G264" s="35">
        <v>6</v>
      </c>
    </row>
    <row r="265" spans="1:7">
      <c r="A265" s="1">
        <v>169</v>
      </c>
      <c r="B265" s="32" t="s">
        <v>236</v>
      </c>
      <c r="C265" s="33">
        <v>0</v>
      </c>
      <c r="D265" s="33">
        <v>3</v>
      </c>
      <c r="E265" s="33">
        <v>6</v>
      </c>
      <c r="F265" s="34"/>
      <c r="G265" s="35">
        <v>6</v>
      </c>
    </row>
    <row r="266" spans="1:7">
      <c r="A266" s="1">
        <v>170</v>
      </c>
      <c r="B266" s="32" t="s">
        <v>237</v>
      </c>
      <c r="C266" s="33">
        <v>0</v>
      </c>
      <c r="D266" s="33">
        <v>3</v>
      </c>
      <c r="E266" s="33">
        <v>6</v>
      </c>
      <c r="F266" s="34"/>
      <c r="G266" s="35">
        <v>6</v>
      </c>
    </row>
    <row r="267" spans="1:7" ht="31.5">
      <c r="A267" s="1">
        <v>171</v>
      </c>
      <c r="B267" s="32" t="s">
        <v>238</v>
      </c>
      <c r="C267" s="33">
        <v>0</v>
      </c>
      <c r="D267" s="33">
        <v>3</v>
      </c>
      <c r="E267" s="33">
        <v>6</v>
      </c>
      <c r="F267" s="34"/>
      <c r="G267" s="35">
        <v>6</v>
      </c>
    </row>
    <row r="268" spans="1:7">
      <c r="A268" s="1">
        <v>172</v>
      </c>
      <c r="B268" s="32" t="s">
        <v>239</v>
      </c>
      <c r="C268" s="33">
        <v>0</v>
      </c>
      <c r="D268" s="33">
        <v>3</v>
      </c>
      <c r="E268" s="33">
        <v>6</v>
      </c>
      <c r="F268" s="34"/>
      <c r="G268" s="35">
        <v>6</v>
      </c>
    </row>
    <row r="269" spans="1:7">
      <c r="A269" s="1">
        <v>173</v>
      </c>
      <c r="B269" s="32" t="s">
        <v>240</v>
      </c>
      <c r="C269" s="33">
        <v>0</v>
      </c>
      <c r="D269" s="33">
        <v>3</v>
      </c>
      <c r="E269" s="33">
        <v>6</v>
      </c>
      <c r="F269" s="34"/>
      <c r="G269" s="35">
        <v>6</v>
      </c>
    </row>
    <row r="270" spans="1:7">
      <c r="B270" s="129" t="s">
        <v>241</v>
      </c>
      <c r="C270" s="130"/>
      <c r="D270" s="130"/>
      <c r="E270" s="130"/>
      <c r="F270" s="130"/>
      <c r="G270" s="132"/>
    </row>
    <row r="271" spans="1:7" ht="31.5">
      <c r="A271" s="1">
        <v>174</v>
      </c>
      <c r="B271" s="36" t="s">
        <v>242</v>
      </c>
      <c r="C271" s="38">
        <v>0</v>
      </c>
      <c r="D271" s="38">
        <v>3</v>
      </c>
      <c r="E271" s="38">
        <v>6</v>
      </c>
      <c r="F271" s="65"/>
      <c r="G271" s="35">
        <v>6</v>
      </c>
    </row>
    <row r="272" spans="1:7" ht="31.5">
      <c r="A272" s="1">
        <v>175</v>
      </c>
      <c r="B272" s="36" t="s">
        <v>243</v>
      </c>
      <c r="C272" s="38">
        <v>0</v>
      </c>
      <c r="D272" s="38">
        <v>3</v>
      </c>
      <c r="E272" s="38">
        <v>6</v>
      </c>
      <c r="F272" s="65"/>
      <c r="G272" s="35">
        <v>6</v>
      </c>
    </row>
    <row r="273" spans="1:7">
      <c r="A273" s="1">
        <v>176</v>
      </c>
      <c r="B273" s="36" t="s">
        <v>244</v>
      </c>
      <c r="C273" s="38">
        <v>0</v>
      </c>
      <c r="D273" s="38">
        <v>3</v>
      </c>
      <c r="E273" s="38">
        <v>6</v>
      </c>
      <c r="F273" s="65"/>
      <c r="G273" s="35">
        <v>6</v>
      </c>
    </row>
    <row r="274" spans="1:7" ht="31.5">
      <c r="A274" s="1">
        <v>177</v>
      </c>
      <c r="B274" s="125" t="s">
        <v>245</v>
      </c>
      <c r="C274" s="38">
        <v>0</v>
      </c>
      <c r="D274" s="38">
        <v>3</v>
      </c>
      <c r="E274" s="38">
        <v>6</v>
      </c>
      <c r="F274" s="65"/>
      <c r="G274" s="35">
        <v>6</v>
      </c>
    </row>
    <row r="275" spans="1:7">
      <c r="B275" s="104" t="s">
        <v>176</v>
      </c>
      <c r="C275" s="126"/>
      <c r="D275" s="126"/>
      <c r="E275" s="126"/>
      <c r="F275" s="133"/>
      <c r="G275" s="35"/>
    </row>
    <row r="276" spans="1:7">
      <c r="B276" s="129" t="s">
        <v>246</v>
      </c>
      <c r="C276" s="130"/>
      <c r="D276" s="130"/>
      <c r="E276" s="130"/>
      <c r="F276" s="130"/>
      <c r="G276" s="132"/>
    </row>
    <row r="277" spans="1:7">
      <c r="A277" s="1">
        <v>178</v>
      </c>
      <c r="B277" s="36" t="s">
        <v>247</v>
      </c>
      <c r="C277" s="38">
        <v>0</v>
      </c>
      <c r="D277" s="38">
        <v>3</v>
      </c>
      <c r="E277" s="38">
        <v>6</v>
      </c>
      <c r="F277" s="65"/>
      <c r="G277" s="35">
        <v>6</v>
      </c>
    </row>
    <row r="278" spans="1:7" ht="31.5">
      <c r="A278" s="1">
        <v>179</v>
      </c>
      <c r="B278" s="36" t="s">
        <v>248</v>
      </c>
      <c r="C278" s="38">
        <v>0</v>
      </c>
      <c r="D278" s="38">
        <v>3</v>
      </c>
      <c r="E278" s="38">
        <v>6</v>
      </c>
      <c r="F278" s="65"/>
      <c r="G278" s="35">
        <v>6</v>
      </c>
    </row>
    <row r="279" spans="1:7" ht="31.5">
      <c r="A279" s="1">
        <v>180</v>
      </c>
      <c r="B279" s="134" t="s">
        <v>249</v>
      </c>
      <c r="C279" s="33">
        <v>0</v>
      </c>
      <c r="D279" s="33">
        <v>9</v>
      </c>
      <c r="E279" s="33">
        <v>18</v>
      </c>
      <c r="F279" s="135"/>
      <c r="G279" s="33">
        <v>18</v>
      </c>
    </row>
    <row r="280" spans="1:7">
      <c r="B280" s="71"/>
      <c r="C280" s="71"/>
      <c r="D280" s="71"/>
      <c r="E280" s="58">
        <f>SUM(E258:E279)</f>
        <v>120</v>
      </c>
      <c r="F280" s="71"/>
      <c r="G280" s="58">
        <f>SUM(G258:G279)</f>
        <v>114</v>
      </c>
    </row>
    <row r="281" spans="1:7">
      <c r="B281" s="58" t="s">
        <v>225</v>
      </c>
      <c r="C281" s="58">
        <f>29.99%*E280</f>
        <v>35.988</v>
      </c>
      <c r="D281" s="58">
        <f>59.99%*E280</f>
        <v>71.988</v>
      </c>
      <c r="E281" s="252" t="str">
        <f>IF(G280&lt;C281,"ΥΨ./ΣΥΜ.","-")</f>
        <v>-</v>
      </c>
      <c r="F281" s="253" t="str">
        <f>IF(AND(G280&gt;C281,G280&lt;D281),"ΜΕΣ./ΣΥΜ.","-")</f>
        <v>-</v>
      </c>
      <c r="G281" s="85" t="str">
        <f>IF(G280&gt;D281,"ΧΑΜ./ΣΥΜ.","-")</f>
        <v>ΧΑΜ./ΣΥΜ.</v>
      </c>
    </row>
    <row r="282" spans="1:7" ht="88.5" customHeight="1">
      <c r="B282" s="331" t="s">
        <v>90</v>
      </c>
      <c r="C282" s="331"/>
      <c r="D282" s="331"/>
      <c r="E282" s="331"/>
      <c r="F282" s="331"/>
      <c r="G282" s="35"/>
    </row>
    <row r="283" spans="1:7">
      <c r="B283" s="138" t="s">
        <v>529</v>
      </c>
      <c r="C283" s="139"/>
      <c r="D283" s="139"/>
      <c r="E283" s="139"/>
      <c r="F283" s="139"/>
      <c r="G283" s="108"/>
    </row>
    <row r="284" spans="1:7" ht="32.25" thickBot="1">
      <c r="A284" s="1">
        <v>181</v>
      </c>
      <c r="B284" s="32" t="s">
        <v>252</v>
      </c>
      <c r="C284" s="140" t="s">
        <v>253</v>
      </c>
      <c r="D284" s="141" t="s">
        <v>254</v>
      </c>
      <c r="E284" s="141"/>
      <c r="F284" s="63"/>
      <c r="G284" s="64"/>
    </row>
    <row r="285" spans="1:7" ht="16.5" thickBot="1">
      <c r="A285" s="1">
        <v>182</v>
      </c>
      <c r="B285" s="32" t="s">
        <v>255</v>
      </c>
      <c r="C285" s="33">
        <v>0</v>
      </c>
      <c r="D285" s="33">
        <v>18</v>
      </c>
      <c r="E285" s="89">
        <f>IF(G285="NA",0,36)</f>
        <v>36</v>
      </c>
      <c r="F285" s="34" t="s">
        <v>47</v>
      </c>
      <c r="G285" s="35">
        <v>18</v>
      </c>
    </row>
    <row r="286" spans="1:7" ht="32.25" thickBot="1">
      <c r="A286" s="1">
        <v>183</v>
      </c>
      <c r="B286" s="32" t="s">
        <v>256</v>
      </c>
      <c r="C286" s="33">
        <v>0</v>
      </c>
      <c r="D286" s="33">
        <v>3</v>
      </c>
      <c r="E286" s="89">
        <f>IF(G286="NA",0,6)</f>
        <v>0</v>
      </c>
      <c r="F286" s="34" t="s">
        <v>47</v>
      </c>
      <c r="G286" s="35" t="s">
        <v>47</v>
      </c>
    </row>
    <row r="287" spans="1:7" ht="48" thickBot="1">
      <c r="A287" s="1">
        <v>184</v>
      </c>
      <c r="B287" s="32" t="s">
        <v>257</v>
      </c>
      <c r="C287" s="33">
        <v>0</v>
      </c>
      <c r="D287" s="33">
        <v>18</v>
      </c>
      <c r="E287" s="89">
        <f>IF(G287="NA",0,36)</f>
        <v>36</v>
      </c>
      <c r="F287" s="34" t="s">
        <v>47</v>
      </c>
      <c r="G287" s="35">
        <v>18</v>
      </c>
    </row>
    <row r="288" spans="1:7" ht="63.75" thickBot="1">
      <c r="A288" s="1">
        <v>185</v>
      </c>
      <c r="B288" s="36" t="s">
        <v>530</v>
      </c>
      <c r="C288" s="140" t="s">
        <v>259</v>
      </c>
      <c r="D288" s="141" t="s">
        <v>260</v>
      </c>
      <c r="E288" s="141"/>
      <c r="F288" s="63"/>
      <c r="G288" s="64"/>
    </row>
    <row r="289" spans="1:7" ht="63">
      <c r="A289" s="1">
        <v>186</v>
      </c>
      <c r="B289" s="36" t="s">
        <v>261</v>
      </c>
      <c r="C289" s="38">
        <v>0</v>
      </c>
      <c r="D289" s="38">
        <v>18</v>
      </c>
      <c r="E289" s="38">
        <v>36</v>
      </c>
      <c r="F289" s="65"/>
      <c r="G289" s="35">
        <v>18</v>
      </c>
    </row>
    <row r="290" spans="1:7" ht="32.25" thickBot="1">
      <c r="A290" s="1">
        <v>187</v>
      </c>
      <c r="B290" s="32" t="s">
        <v>262</v>
      </c>
      <c r="C290" s="140" t="s">
        <v>263</v>
      </c>
      <c r="D290" s="141" t="s">
        <v>254</v>
      </c>
      <c r="E290" s="141"/>
      <c r="F290" s="63"/>
      <c r="G290" s="64"/>
    </row>
    <row r="291" spans="1:7" ht="16.5" thickBot="1">
      <c r="A291" s="1">
        <v>188</v>
      </c>
      <c r="B291" s="32" t="s">
        <v>264</v>
      </c>
      <c r="C291" s="33">
        <v>0</v>
      </c>
      <c r="D291" s="33">
        <v>18</v>
      </c>
      <c r="E291" s="89">
        <f>IF(G291="NA",0,36)</f>
        <v>0</v>
      </c>
      <c r="F291" s="34" t="s">
        <v>47</v>
      </c>
      <c r="G291" s="35" t="s">
        <v>47</v>
      </c>
    </row>
    <row r="292" spans="1:7" ht="32.25" thickBot="1">
      <c r="A292" s="1">
        <v>189</v>
      </c>
      <c r="B292" s="32" t="s">
        <v>265</v>
      </c>
      <c r="C292" s="33">
        <v>0</v>
      </c>
      <c r="D292" s="33">
        <v>3</v>
      </c>
      <c r="E292" s="33">
        <v>6</v>
      </c>
      <c r="F292" s="34"/>
      <c r="G292" s="35">
        <v>6</v>
      </c>
    </row>
    <row r="293" spans="1:7" ht="31.5">
      <c r="A293" s="1">
        <v>190</v>
      </c>
      <c r="B293" s="32" t="s">
        <v>266</v>
      </c>
      <c r="C293" s="33">
        <v>0</v>
      </c>
      <c r="D293" s="33">
        <v>3</v>
      </c>
      <c r="E293" s="33">
        <v>6</v>
      </c>
      <c r="F293" s="34"/>
      <c r="G293" s="35">
        <v>6</v>
      </c>
    </row>
    <row r="294" spans="1:7">
      <c r="A294" s="1">
        <v>191</v>
      </c>
      <c r="B294" s="36" t="s">
        <v>267</v>
      </c>
      <c r="C294" s="38">
        <v>0</v>
      </c>
      <c r="D294" s="38">
        <v>3</v>
      </c>
      <c r="E294" s="38">
        <v>6</v>
      </c>
      <c r="F294" s="65"/>
      <c r="G294" s="35">
        <v>6</v>
      </c>
    </row>
    <row r="295" spans="1:7">
      <c r="B295" s="71"/>
      <c r="C295" s="71"/>
      <c r="D295" s="71"/>
      <c r="E295" s="58">
        <f>SUM(E285:E294)</f>
        <v>126</v>
      </c>
      <c r="F295" s="71"/>
      <c r="G295" s="58">
        <f>SUM(G285:G294)</f>
        <v>72</v>
      </c>
    </row>
    <row r="296" spans="1:7" ht="31.5">
      <c r="B296" s="58" t="s">
        <v>250</v>
      </c>
      <c r="C296" s="58">
        <f>29.99%*E295</f>
        <v>37.787399999999998</v>
      </c>
      <c r="D296" s="58">
        <f>59.99%*E295</f>
        <v>75.587400000000002</v>
      </c>
      <c r="E296" s="252" t="str">
        <f>IF(G295&lt;C296,"ΥΨ./ΣΥΜ.","-")</f>
        <v>-</v>
      </c>
      <c r="F296" s="253" t="str">
        <f>IF(AND(G295&gt;C296,G295&lt;D296),"ΜΕΣ./ΣΥΜ.","-")</f>
        <v>ΜΕΣ./ΣΥΜ.</v>
      </c>
      <c r="G296" s="85" t="str">
        <f>IF(G295&gt;D296,"ΧΑΜ./ΣΥΜ.","-")</f>
        <v>-</v>
      </c>
    </row>
    <row r="297" spans="1:7" ht="78.75" customHeight="1">
      <c r="B297" s="325" t="s">
        <v>90</v>
      </c>
      <c r="C297" s="325"/>
      <c r="D297" s="325"/>
      <c r="E297" s="325"/>
      <c r="F297" s="325"/>
      <c r="G297" s="64"/>
    </row>
    <row r="298" spans="1:7">
      <c r="B298" s="20" t="s">
        <v>531</v>
      </c>
      <c r="C298" s="143"/>
      <c r="D298" s="21"/>
      <c r="E298" s="21"/>
      <c r="F298" s="22"/>
      <c r="G298" s="108"/>
    </row>
    <row r="299" spans="1:7">
      <c r="B299" s="144" t="s">
        <v>270</v>
      </c>
      <c r="C299" s="145"/>
      <c r="D299" s="145"/>
      <c r="E299" s="145"/>
      <c r="F299" s="146"/>
      <c r="G299" s="147"/>
    </row>
    <row r="300" spans="1:7">
      <c r="A300" s="1">
        <v>192</v>
      </c>
      <c r="B300" s="32" t="s">
        <v>532</v>
      </c>
      <c r="C300" s="33">
        <v>0</v>
      </c>
      <c r="D300" s="33">
        <v>36</v>
      </c>
      <c r="E300" s="33">
        <v>72</v>
      </c>
      <c r="F300" s="34"/>
      <c r="G300" s="35">
        <v>0</v>
      </c>
    </row>
    <row r="301" spans="1:7">
      <c r="A301" s="1">
        <v>193</v>
      </c>
      <c r="B301" s="32" t="s">
        <v>272</v>
      </c>
      <c r="C301" s="33">
        <v>0</v>
      </c>
      <c r="D301" s="33">
        <v>3</v>
      </c>
      <c r="E301" s="33">
        <v>6</v>
      </c>
      <c r="F301" s="34"/>
      <c r="G301" s="35">
        <v>3</v>
      </c>
    </row>
    <row r="302" spans="1:7">
      <c r="B302" s="144" t="s">
        <v>273</v>
      </c>
      <c r="C302" s="145"/>
      <c r="D302" s="145"/>
      <c r="E302" s="145"/>
      <c r="F302" s="146"/>
      <c r="G302" s="147"/>
    </row>
    <row r="303" spans="1:7">
      <c r="A303" s="1">
        <v>194</v>
      </c>
      <c r="B303" s="32" t="s">
        <v>274</v>
      </c>
      <c r="C303" s="33">
        <v>0</v>
      </c>
      <c r="D303" s="33">
        <v>9</v>
      </c>
      <c r="E303" s="33">
        <v>18</v>
      </c>
      <c r="F303" s="34"/>
      <c r="G303" s="35">
        <v>0</v>
      </c>
    </row>
    <row r="304" spans="1:7">
      <c r="A304" s="1">
        <v>195</v>
      </c>
      <c r="B304" s="32" t="s">
        <v>275</v>
      </c>
      <c r="C304" s="33">
        <v>0</v>
      </c>
      <c r="D304" s="33">
        <v>9</v>
      </c>
      <c r="E304" s="33">
        <v>18</v>
      </c>
      <c r="F304" s="34"/>
      <c r="G304" s="35">
        <v>9</v>
      </c>
    </row>
    <row r="305" spans="1:7" ht="16.5" thickBot="1">
      <c r="B305" s="144" t="s">
        <v>276</v>
      </c>
      <c r="C305" s="145"/>
      <c r="D305" s="145"/>
      <c r="E305" s="145"/>
      <c r="F305" s="145"/>
      <c r="G305" s="147"/>
    </row>
    <row r="306" spans="1:7" ht="32.25" thickBot="1">
      <c r="A306" s="1">
        <v>196</v>
      </c>
      <c r="B306" s="32" t="s">
        <v>277</v>
      </c>
      <c r="C306" s="33">
        <v>0</v>
      </c>
      <c r="D306" s="33">
        <v>9</v>
      </c>
      <c r="E306" s="89">
        <f>IF(G306="NA",0,18)</f>
        <v>18</v>
      </c>
      <c r="F306" s="34" t="s">
        <v>47</v>
      </c>
      <c r="G306" s="69">
        <v>9</v>
      </c>
    </row>
    <row r="307" spans="1:7" ht="16.5" thickBot="1">
      <c r="B307" s="71"/>
      <c r="C307" s="71"/>
      <c r="D307" s="71"/>
      <c r="E307" s="58">
        <f>SUM(E300:E306)</f>
        <v>132</v>
      </c>
      <c r="F307" s="71"/>
      <c r="G307" s="58">
        <f>SUM(G300:G306)</f>
        <v>21</v>
      </c>
    </row>
    <row r="308" spans="1:7">
      <c r="B308" s="58" t="s">
        <v>268</v>
      </c>
      <c r="C308" s="58">
        <f>29.99%*E307</f>
        <v>39.586799999999997</v>
      </c>
      <c r="D308" s="58">
        <f>59.99%*E307</f>
        <v>79.186800000000005</v>
      </c>
      <c r="E308" s="252" t="str">
        <f>IF(G307&lt;C308,"ΥΨ./ΣΥΜ.","-")</f>
        <v>ΥΨ./ΣΥΜ.</v>
      </c>
      <c r="F308" s="253" t="str">
        <f>IF(AND(G307&gt;C308,G307&lt;D308),"ΜΕΣ./ΣΥΜ.","-")</f>
        <v>-</v>
      </c>
      <c r="G308" s="85" t="str">
        <f>IF(G307&gt;D308,"ΧΑΜ./ΣΥΜ.","-")</f>
        <v>-</v>
      </c>
    </row>
    <row r="309" spans="1:7">
      <c r="B309" s="267" t="s">
        <v>279</v>
      </c>
      <c r="C309" s="324" t="str">
        <f>IF(G102=72,"ΑΜΕΣΗ ΔΙΑΚΟΠΗ ΣΦΑΓΗΣ",IF(G109=72,"ΑΜΕΣΗ ΔΙΑΚΟΠΗ ΣΦΑΓΗΣ",IF(G112=72,"ΑΜΕΣΗ ΔΙΑΚΟΠΗ ΣΦΑΓΗΣ",IF(G138=72,"ΑΜΕΣΗ ΔΙΑΚΟΠΗ ΣΦΑΓΗΣ",IF(G181=72,"ΑΜΕΣΗ ΔΙΑΚΟΠΗ ΣΦΑΓΗΣ",IF(G300=72,"ΑΜΕΣΗ ΔΙΑΚΟΠΗ ΣΦΑΓΗΣ",IF(G164=72,"ΑΜΕΣΗ ΔΙΑΚΟΠΗ ΣΦΑΓΗΣ",IF(G300=72,"ΑΜΕΣΗ ΔΙΑΚΟΠΗ ΣΦΑΓΗΣ","-"))))))))</f>
        <v>ΑΜΕΣΗ ΔΙΑΚΟΠΗ ΣΦΑΓΗΣ</v>
      </c>
      <c r="D309" s="324"/>
      <c r="E309" s="324"/>
      <c r="F309" s="324"/>
      <c r="G309" s="324"/>
    </row>
    <row r="310" spans="1:7" ht="64.5" customHeight="1">
      <c r="A310" s="78"/>
      <c r="B310" s="345" t="s">
        <v>90</v>
      </c>
      <c r="C310" s="345"/>
      <c r="D310" s="345"/>
      <c r="E310" s="345"/>
      <c r="F310" s="345"/>
      <c r="G310" s="64"/>
    </row>
    <row r="311" spans="1:7" ht="15.75" customHeight="1">
      <c r="A311" s="78"/>
      <c r="B311" s="326" t="s">
        <v>280</v>
      </c>
      <c r="C311" s="326"/>
      <c r="D311" s="326"/>
      <c r="E311" s="326"/>
      <c r="F311" s="153"/>
      <c r="G311" s="154"/>
    </row>
    <row r="312" spans="1:7" ht="31.5">
      <c r="A312" s="78"/>
      <c r="B312" s="149" t="s">
        <v>281</v>
      </c>
      <c r="C312" s="268" t="str">
        <f>$E$76</f>
        <v>-</v>
      </c>
      <c r="D312" s="269" t="str">
        <f>$F$76</f>
        <v>-</v>
      </c>
      <c r="E312" s="270" t="str">
        <f>$G$76</f>
        <v>ΧΑΜ./ΣΥΜ.</v>
      </c>
      <c r="F312" s="153"/>
      <c r="G312" s="154"/>
    </row>
    <row r="313" spans="1:7" ht="31.5">
      <c r="A313" s="78"/>
      <c r="B313" s="149" t="s">
        <v>282</v>
      </c>
      <c r="C313" s="268" t="str">
        <f>$E$125</f>
        <v>-</v>
      </c>
      <c r="D313" s="269" t="str">
        <f>$F$125</f>
        <v>ΜΕΣ./ΣΥΜ.</v>
      </c>
      <c r="E313" s="270" t="str">
        <f>$G$125</f>
        <v>-</v>
      </c>
      <c r="F313" s="153"/>
      <c r="G313" s="154"/>
    </row>
    <row r="314" spans="1:7" ht="31.5">
      <c r="A314" s="78"/>
      <c r="B314" s="149" t="s">
        <v>283</v>
      </c>
      <c r="C314" s="268" t="str">
        <f>$E$165</f>
        <v>-</v>
      </c>
      <c r="D314" s="269" t="str">
        <f>$F$165</f>
        <v>-</v>
      </c>
      <c r="E314" s="270" t="str">
        <f>$G$165</f>
        <v>ΧΑΜ./ΣΥΜ.</v>
      </c>
      <c r="F314" s="153"/>
      <c r="G314" s="154"/>
    </row>
    <row r="315" spans="1:7" ht="31.5">
      <c r="A315" s="78"/>
      <c r="B315" s="149" t="s">
        <v>284</v>
      </c>
      <c r="C315" s="268" t="str">
        <f>$E$206</f>
        <v>-</v>
      </c>
      <c r="D315" s="269" t="str">
        <f>$F$206</f>
        <v>-</v>
      </c>
      <c r="E315" s="270" t="str">
        <f>$G$206</f>
        <v>ΧΑΜ./ΣΥΜ.</v>
      </c>
      <c r="F315" s="153"/>
      <c r="G315" s="154"/>
    </row>
    <row r="316" spans="1:7" ht="31.5">
      <c r="A316" s="78"/>
      <c r="B316" s="149" t="s">
        <v>285</v>
      </c>
      <c r="C316" s="268" t="str">
        <f>$E$232</f>
        <v>-</v>
      </c>
      <c r="D316" s="269" t="str">
        <f>$F$232</f>
        <v>-</v>
      </c>
      <c r="E316" s="270" t="str">
        <f>$G$232</f>
        <v>ΧΑΜ./ΣΥΜ.</v>
      </c>
      <c r="F316" s="153"/>
      <c r="G316" s="154"/>
    </row>
    <row r="317" spans="1:7" ht="31.5">
      <c r="A317" s="78"/>
      <c r="B317" s="149" t="s">
        <v>286</v>
      </c>
      <c r="C317" s="268" t="str">
        <f>$E$253</f>
        <v>-</v>
      </c>
      <c r="D317" s="269" t="str">
        <f>$F$253</f>
        <v>-</v>
      </c>
      <c r="E317" s="270" t="str">
        <f>$G$253</f>
        <v>ΧΑΜ./ΣΥΜ.</v>
      </c>
      <c r="F317" s="153"/>
      <c r="G317" s="154"/>
    </row>
    <row r="318" spans="1:7" ht="32.25" thickBot="1">
      <c r="A318" s="78"/>
      <c r="B318" s="149" t="s">
        <v>287</v>
      </c>
      <c r="C318" s="268" t="str">
        <f>$E$281</f>
        <v>-</v>
      </c>
      <c r="D318" s="269" t="str">
        <f>$F$281</f>
        <v>-</v>
      </c>
      <c r="E318" s="270" t="str">
        <f>$G$281</f>
        <v>ΧΑΜ./ΣΥΜ.</v>
      </c>
      <c r="F318" s="153"/>
      <c r="G318" s="154"/>
    </row>
    <row r="319" spans="1:7" ht="32.25" thickBot="1">
      <c r="A319" s="78"/>
      <c r="B319" s="149" t="s">
        <v>288</v>
      </c>
      <c r="C319" s="268" t="str">
        <f>$E$296</f>
        <v>-</v>
      </c>
      <c r="D319" s="269" t="str">
        <f>$F$296</f>
        <v>ΜΕΣ./ΣΥΜ.</v>
      </c>
      <c r="E319" s="270" t="str">
        <f>$G$296</f>
        <v>-</v>
      </c>
      <c r="F319" s="153"/>
      <c r="G319" s="154"/>
    </row>
    <row r="320" spans="1:7" ht="16.5" thickBot="1">
      <c r="A320" s="78"/>
      <c r="B320" s="149" t="s">
        <v>289</v>
      </c>
      <c r="C320" s="268" t="str">
        <f>$E$308</f>
        <v>ΥΨ./ΣΥΜ.</v>
      </c>
      <c r="D320" s="269" t="str">
        <f>$F$308</f>
        <v>-</v>
      </c>
      <c r="E320" s="270" t="str">
        <f>$G$308</f>
        <v>-</v>
      </c>
      <c r="F320" s="153"/>
      <c r="G320" s="154"/>
    </row>
    <row r="321" spans="2:7" ht="221.25" customHeight="1">
      <c r="B321" s="327" t="s">
        <v>567</v>
      </c>
      <c r="C321" s="327"/>
      <c r="D321" s="327"/>
      <c r="E321" s="327"/>
      <c r="F321" s="327"/>
      <c r="G321" s="327"/>
    </row>
    <row r="322" spans="2:7">
      <c r="B322" s="5"/>
    </row>
    <row r="323" spans="2:7">
      <c r="B323" s="271" t="s">
        <v>291</v>
      </c>
      <c r="C323" s="272"/>
      <c r="D323" s="272"/>
      <c r="E323" s="272"/>
      <c r="F323" s="272"/>
      <c r="G323" s="273"/>
    </row>
    <row r="324" spans="2:7" ht="124.5" customHeight="1">
      <c r="B324" s="322" t="s">
        <v>292</v>
      </c>
      <c r="C324" s="322"/>
      <c r="D324" s="322"/>
      <c r="E324" s="322"/>
      <c r="F324" s="322"/>
      <c r="G324" s="322"/>
    </row>
    <row r="325" spans="2:7">
      <c r="B325" s="155"/>
    </row>
    <row r="326" spans="2:7">
      <c r="B326" s="5" t="s">
        <v>293</v>
      </c>
    </row>
    <row r="327" spans="2:7">
      <c r="B327" s="6"/>
    </row>
    <row r="328" spans="2:7">
      <c r="B328" s="5" t="s">
        <v>294</v>
      </c>
    </row>
    <row r="329" spans="2:7">
      <c r="B329" s="6"/>
    </row>
    <row r="330" spans="2:7">
      <c r="B330" s="6"/>
    </row>
    <row r="331" spans="2:7">
      <c r="B331" s="6"/>
    </row>
    <row r="332" spans="2:7">
      <c r="B332" s="6"/>
    </row>
    <row r="333" spans="2:7">
      <c r="B333" s="6"/>
    </row>
    <row r="334" spans="2:7">
      <c r="B334" s="5" t="s">
        <v>295</v>
      </c>
    </row>
    <row r="335" spans="2:7">
      <c r="B335" s="5"/>
    </row>
    <row r="336" spans="2:7">
      <c r="B336" s="5"/>
    </row>
    <row r="337" spans="1:6">
      <c r="B337" s="5"/>
    </row>
    <row r="339" spans="1:6">
      <c r="B339" s="6" t="s">
        <v>59</v>
      </c>
    </row>
    <row r="340" spans="1:6" ht="17.25" customHeight="1">
      <c r="A340" s="323" t="s">
        <v>296</v>
      </c>
      <c r="B340" s="323"/>
      <c r="C340" s="323"/>
      <c r="D340" s="323"/>
      <c r="E340" s="323"/>
      <c r="F340" s="323"/>
    </row>
    <row r="341" spans="1:6" ht="78.75">
      <c r="A341" s="156" t="s">
        <v>297</v>
      </c>
      <c r="B341" s="157" t="s">
        <v>298</v>
      </c>
      <c r="C341" s="158" t="s">
        <v>299</v>
      </c>
      <c r="D341" s="158" t="s">
        <v>300</v>
      </c>
      <c r="E341" s="159" t="s">
        <v>301</v>
      </c>
      <c r="F341" s="175" t="s">
        <v>302</v>
      </c>
    </row>
    <row r="342" spans="1:6" ht="31.5">
      <c r="A342" s="161">
        <v>1</v>
      </c>
      <c r="B342" s="162"/>
      <c r="C342" s="163"/>
      <c r="D342" s="163"/>
      <c r="E342" s="164" t="s">
        <v>303</v>
      </c>
      <c r="F342" s="165" t="s">
        <v>304</v>
      </c>
    </row>
    <row r="343" spans="1:6">
      <c r="A343" s="166"/>
      <c r="B343" s="167"/>
      <c r="C343" s="168"/>
      <c r="D343" s="168"/>
      <c r="E343" s="169"/>
      <c r="F343" s="170"/>
    </row>
    <row r="344" spans="1:6">
      <c r="A344" s="166"/>
      <c r="B344" s="167"/>
      <c r="C344" s="168"/>
      <c r="D344" s="168"/>
      <c r="E344" s="171"/>
      <c r="F344" s="172"/>
    </row>
    <row r="345" spans="1:6">
      <c r="A345" s="156"/>
      <c r="B345" s="173"/>
      <c r="C345" s="174"/>
      <c r="D345" s="174"/>
      <c r="E345" s="159" t="s">
        <v>305</v>
      </c>
      <c r="F345" s="175" t="s">
        <v>305</v>
      </c>
    </row>
    <row r="346" spans="1:6" ht="31.5">
      <c r="A346" s="161">
        <v>2</v>
      </c>
      <c r="B346" s="162"/>
      <c r="C346" s="163"/>
      <c r="D346" s="163"/>
      <c r="E346" s="164" t="s">
        <v>303</v>
      </c>
      <c r="F346" s="165" t="s">
        <v>304</v>
      </c>
    </row>
    <row r="347" spans="1:6">
      <c r="A347" s="166"/>
      <c r="B347" s="167"/>
      <c r="C347" s="168"/>
      <c r="D347" s="168"/>
      <c r="E347" s="169"/>
      <c r="F347" s="170"/>
    </row>
    <row r="348" spans="1:6">
      <c r="A348" s="166"/>
      <c r="B348" s="167"/>
      <c r="C348" s="168"/>
      <c r="D348" s="168"/>
      <c r="E348" s="171"/>
      <c r="F348" s="172"/>
    </row>
    <row r="349" spans="1:6">
      <c r="A349" s="156"/>
      <c r="B349" s="173"/>
      <c r="C349" s="174"/>
      <c r="D349" s="174"/>
      <c r="E349" s="159" t="s">
        <v>305</v>
      </c>
      <c r="F349" s="175" t="s">
        <v>305</v>
      </c>
    </row>
    <row r="350" spans="1:6" ht="31.5">
      <c r="A350" s="161">
        <v>3</v>
      </c>
      <c r="B350" s="162"/>
      <c r="C350" s="163"/>
      <c r="D350" s="163"/>
      <c r="E350" s="164" t="s">
        <v>303</v>
      </c>
      <c r="F350" s="165" t="s">
        <v>304</v>
      </c>
    </row>
    <row r="351" spans="1:6">
      <c r="A351" s="166"/>
      <c r="B351" s="167"/>
      <c r="C351" s="168"/>
      <c r="D351" s="168"/>
      <c r="E351" s="169"/>
      <c r="F351" s="170"/>
    </row>
    <row r="352" spans="1:6">
      <c r="A352" s="166"/>
      <c r="B352" s="167"/>
      <c r="C352" s="168"/>
      <c r="D352" s="168"/>
      <c r="E352" s="171"/>
      <c r="F352" s="172"/>
    </row>
    <row r="353" spans="1:6">
      <c r="A353" s="156"/>
      <c r="B353" s="173"/>
      <c r="C353" s="174"/>
      <c r="D353" s="174"/>
      <c r="E353" s="159" t="s">
        <v>305</v>
      </c>
      <c r="F353" s="175" t="s">
        <v>305</v>
      </c>
    </row>
    <row r="354" spans="1:6" ht="31.5">
      <c r="A354" s="161">
        <v>4</v>
      </c>
      <c r="B354" s="162"/>
      <c r="C354" s="163"/>
      <c r="D354" s="163"/>
      <c r="E354" s="164" t="s">
        <v>303</v>
      </c>
      <c r="F354" s="165" t="s">
        <v>304</v>
      </c>
    </row>
    <row r="355" spans="1:6">
      <c r="A355" s="166"/>
      <c r="B355" s="167"/>
      <c r="C355" s="168"/>
      <c r="D355" s="168"/>
      <c r="E355" s="169"/>
      <c r="F355" s="170"/>
    </row>
    <row r="356" spans="1:6">
      <c r="A356" s="166"/>
      <c r="B356" s="167"/>
      <c r="C356" s="168"/>
      <c r="D356" s="168"/>
      <c r="E356" s="171"/>
      <c r="F356" s="172"/>
    </row>
    <row r="357" spans="1:6">
      <c r="A357" s="156"/>
      <c r="B357" s="173"/>
      <c r="C357" s="174"/>
      <c r="D357" s="174"/>
      <c r="E357" s="159" t="s">
        <v>305</v>
      </c>
      <c r="F357" s="175" t="s">
        <v>305</v>
      </c>
    </row>
    <row r="358" spans="1:6" ht="31.5">
      <c r="A358" s="161">
        <v>5</v>
      </c>
      <c r="B358" s="162"/>
      <c r="C358" s="163"/>
      <c r="D358" s="163"/>
      <c r="E358" s="164" t="s">
        <v>303</v>
      </c>
      <c r="F358" s="165" t="s">
        <v>304</v>
      </c>
    </row>
    <row r="359" spans="1:6">
      <c r="A359" s="166"/>
      <c r="B359" s="167"/>
      <c r="C359" s="168"/>
      <c r="D359" s="168"/>
      <c r="E359" s="169"/>
      <c r="F359" s="170"/>
    </row>
    <row r="360" spans="1:6">
      <c r="A360" s="166"/>
      <c r="B360" s="167"/>
      <c r="C360" s="168"/>
      <c r="D360" s="168"/>
      <c r="E360" s="171"/>
      <c r="F360" s="172"/>
    </row>
    <row r="361" spans="1:6">
      <c r="A361" s="156"/>
      <c r="B361" s="173"/>
      <c r="C361" s="174"/>
      <c r="D361" s="174"/>
      <c r="E361" s="159" t="s">
        <v>305</v>
      </c>
      <c r="F361" s="175" t="s">
        <v>305</v>
      </c>
    </row>
    <row r="362" spans="1:6" ht="31.5">
      <c r="A362" s="161">
        <v>6</v>
      </c>
      <c r="B362" s="162"/>
      <c r="C362" s="163"/>
      <c r="D362" s="163"/>
      <c r="E362" s="164" t="s">
        <v>303</v>
      </c>
      <c r="F362" s="165" t="s">
        <v>304</v>
      </c>
    </row>
    <row r="363" spans="1:6">
      <c r="A363" s="166"/>
      <c r="B363" s="167"/>
      <c r="C363" s="168"/>
      <c r="D363" s="168"/>
      <c r="E363" s="169"/>
      <c r="F363" s="170"/>
    </row>
    <row r="364" spans="1:6">
      <c r="A364" s="166"/>
      <c r="B364" s="167"/>
      <c r="C364" s="168"/>
      <c r="D364" s="168"/>
      <c r="E364" s="171"/>
      <c r="F364" s="172"/>
    </row>
    <row r="365" spans="1:6">
      <c r="A365" s="156"/>
      <c r="B365" s="173"/>
      <c r="C365" s="174"/>
      <c r="D365" s="174"/>
      <c r="E365" s="159" t="s">
        <v>305</v>
      </c>
      <c r="F365" s="175" t="s">
        <v>305</v>
      </c>
    </row>
    <row r="366" spans="1:6" ht="31.5">
      <c r="A366" s="161">
        <v>7</v>
      </c>
      <c r="B366" s="162"/>
      <c r="C366" s="163"/>
      <c r="D366" s="163"/>
      <c r="E366" s="164" t="s">
        <v>303</v>
      </c>
      <c r="F366" s="165" t="s">
        <v>304</v>
      </c>
    </row>
    <row r="367" spans="1:6">
      <c r="A367" s="166"/>
      <c r="B367" s="167"/>
      <c r="C367" s="168"/>
      <c r="D367" s="168"/>
      <c r="E367" s="169"/>
      <c r="F367" s="170"/>
    </row>
    <row r="368" spans="1:6">
      <c r="A368" s="166"/>
      <c r="B368" s="167"/>
      <c r="C368" s="168"/>
      <c r="D368" s="168"/>
      <c r="E368" s="171"/>
      <c r="F368" s="172"/>
    </row>
    <row r="369" spans="1:6">
      <c r="A369" s="176"/>
      <c r="B369" s="177"/>
      <c r="C369" s="178"/>
      <c r="D369" s="178"/>
      <c r="E369" s="179" t="s">
        <v>305</v>
      </c>
      <c r="F369" s="180" t="s">
        <v>305</v>
      </c>
    </row>
    <row r="370" spans="1:6" ht="31.5">
      <c r="A370" s="181">
        <v>8</v>
      </c>
      <c r="B370" s="182"/>
      <c r="C370" s="183"/>
      <c r="D370" s="183"/>
      <c r="E370" s="184" t="s">
        <v>304</v>
      </c>
      <c r="F370" s="185" t="s">
        <v>304</v>
      </c>
    </row>
    <row r="371" spans="1:6">
      <c r="A371" s="166"/>
      <c r="B371" s="167"/>
      <c r="C371" s="168"/>
      <c r="D371" s="168"/>
      <c r="E371" s="184" t="s">
        <v>59</v>
      </c>
      <c r="F371" s="170"/>
    </row>
    <row r="372" spans="1:6">
      <c r="A372" s="166"/>
      <c r="B372" s="167"/>
      <c r="C372" s="168"/>
      <c r="D372" s="168"/>
      <c r="E372" s="186"/>
      <c r="F372" s="172"/>
    </row>
    <row r="373" spans="1:6">
      <c r="A373" s="156"/>
      <c r="B373" s="173"/>
      <c r="C373" s="174"/>
      <c r="D373" s="174"/>
      <c r="E373" s="159" t="s">
        <v>305</v>
      </c>
      <c r="F373" s="175" t="s">
        <v>305</v>
      </c>
    </row>
    <row r="374" spans="1:6" ht="31.5">
      <c r="A374" s="161">
        <v>9</v>
      </c>
      <c r="B374" s="162"/>
      <c r="C374" s="163"/>
      <c r="D374" s="163"/>
      <c r="E374" s="164" t="s">
        <v>303</v>
      </c>
      <c r="F374" s="165" t="s">
        <v>304</v>
      </c>
    </row>
    <row r="375" spans="1:6">
      <c r="A375" s="166"/>
      <c r="B375" s="167"/>
      <c r="C375" s="168"/>
      <c r="D375" s="168"/>
      <c r="E375" s="171"/>
      <c r="F375" s="172"/>
    </row>
    <row r="376" spans="1:6">
      <c r="A376" s="166"/>
      <c r="B376" s="167"/>
      <c r="C376" s="168"/>
      <c r="D376" s="168"/>
      <c r="E376" s="187" t="s">
        <v>305</v>
      </c>
      <c r="F376" s="185" t="s">
        <v>305</v>
      </c>
    </row>
    <row r="377" spans="1:6">
      <c r="A377" s="176"/>
      <c r="B377" s="177"/>
      <c r="C377" s="178"/>
      <c r="D377" s="174"/>
      <c r="E377" s="188"/>
      <c r="F377" s="189"/>
    </row>
    <row r="378" spans="1:6" ht="31.5">
      <c r="A378" s="181">
        <v>10</v>
      </c>
      <c r="B378" s="182"/>
      <c r="C378" s="183"/>
      <c r="D378" s="163"/>
      <c r="E378" s="164" t="s">
        <v>303</v>
      </c>
      <c r="F378" s="165" t="s">
        <v>304</v>
      </c>
    </row>
    <row r="379" spans="1:6">
      <c r="A379" s="166"/>
      <c r="B379" s="167"/>
      <c r="C379" s="168"/>
      <c r="D379" s="168"/>
      <c r="E379" s="169"/>
      <c r="F379" s="170"/>
    </row>
    <row r="380" spans="1:6">
      <c r="A380" s="166"/>
      <c r="B380" s="167"/>
      <c r="C380" s="168"/>
      <c r="D380" s="168"/>
      <c r="E380" s="171"/>
      <c r="F380" s="172"/>
    </row>
    <row r="381" spans="1:6">
      <c r="A381" s="156"/>
      <c r="B381" s="173"/>
      <c r="C381" s="174"/>
      <c r="D381" s="174"/>
      <c r="E381" s="159" t="s">
        <v>305</v>
      </c>
      <c r="F381" s="175" t="s">
        <v>305</v>
      </c>
    </row>
    <row r="382" spans="1:6">
      <c r="B382" s="5"/>
    </row>
    <row r="384" spans="1:6">
      <c r="B384" s="5"/>
    </row>
    <row r="385" spans="2:2">
      <c r="B385" s="6"/>
    </row>
    <row r="386" spans="2:2">
      <c r="B386" s="190"/>
    </row>
    <row r="387" spans="2:2">
      <c r="B387" s="190"/>
    </row>
    <row r="388" spans="2:2">
      <c r="B388" s="190"/>
    </row>
    <row r="389" spans="2:2">
      <c r="B389" s="190"/>
    </row>
  </sheetData>
  <mergeCells count="36">
    <mergeCell ref="B16:G16"/>
    <mergeCell ref="B19:B20"/>
    <mergeCell ref="C19:G20"/>
    <mergeCell ref="B21:B22"/>
    <mergeCell ref="C21:G22"/>
    <mergeCell ref="B23:B25"/>
    <mergeCell ref="C23:G25"/>
    <mergeCell ref="C26:G28"/>
    <mergeCell ref="B29:B30"/>
    <mergeCell ref="C29:G30"/>
    <mergeCell ref="C42:C46"/>
    <mergeCell ref="D42:D46"/>
    <mergeCell ref="E42:E46"/>
    <mergeCell ref="F42:F46"/>
    <mergeCell ref="G42:G46"/>
    <mergeCell ref="B74:G74"/>
    <mergeCell ref="B77:G77"/>
    <mergeCell ref="B79:G79"/>
    <mergeCell ref="B126:G126"/>
    <mergeCell ref="B128:D128"/>
    <mergeCell ref="B166:F166"/>
    <mergeCell ref="B168:E168"/>
    <mergeCell ref="B193:F193"/>
    <mergeCell ref="B207:F207"/>
    <mergeCell ref="B209:C209"/>
    <mergeCell ref="B233:F233"/>
    <mergeCell ref="B235:C235"/>
    <mergeCell ref="B254:F254"/>
    <mergeCell ref="B282:F282"/>
    <mergeCell ref="B297:F297"/>
    <mergeCell ref="A340:F340"/>
    <mergeCell ref="C309:G309"/>
    <mergeCell ref="B310:F310"/>
    <mergeCell ref="B311:E311"/>
    <mergeCell ref="B321:G321"/>
    <mergeCell ref="B324:G324"/>
  </mergeCells>
  <dataValidations count="167">
    <dataValidation type="list" operator="equal" allowBlank="1" showInputMessage="1" showErrorMessage="1" sqref="G80">
      <formula1>$C$80:$E$80</formula1>
      <formula2>0</formula2>
    </dataValidation>
    <dataValidation type="list" operator="equal" allowBlank="1" showInputMessage="1" showErrorMessage="1" sqref="G88">
      <formula1>$C$88:$E$88</formula1>
      <formula2>0</formula2>
    </dataValidation>
    <dataValidation type="list" operator="equal" allowBlank="1" showInputMessage="1" showErrorMessage="1" sqref="G91">
      <formula1>$C$91:$E$91</formula1>
      <formula2>0</formula2>
    </dataValidation>
    <dataValidation type="list" operator="equal" allowBlank="1" showInputMessage="1" showErrorMessage="1" sqref="G96">
      <formula1>$C$96:$E$96</formula1>
      <formula2>0</formula2>
    </dataValidation>
    <dataValidation type="list" operator="equal" allowBlank="1" showInputMessage="1" showErrorMessage="1" sqref="G51">
      <formula1>$C$51:$E$51</formula1>
      <formula2>0</formula2>
    </dataValidation>
    <dataValidation type="list" operator="equal" allowBlank="1" showInputMessage="1" showErrorMessage="1" sqref="G52">
      <formula1>$C$52:$E$52</formula1>
      <formula2>0</formula2>
    </dataValidation>
    <dataValidation type="list" operator="equal" allowBlank="1" showInputMessage="1" showErrorMessage="1" sqref="G53">
      <formula1>$C$53:$E$53</formula1>
      <formula2>0</formula2>
    </dataValidation>
    <dataValidation type="list" operator="equal" allowBlank="1" showInputMessage="1" showErrorMessage="1" sqref="G54">
      <formula1>$C$54:$E$54</formula1>
      <formula2>0</formula2>
    </dataValidation>
    <dataValidation type="list" operator="equal" allowBlank="1" showInputMessage="1" showErrorMessage="1" sqref="G55">
      <formula1>$C$55:$E$55</formula1>
      <formula2>0</formula2>
    </dataValidation>
    <dataValidation type="list" operator="equal" allowBlank="1" showInputMessage="1" showErrorMessage="1" sqref="G56">
      <formula1>$C$56:$E$56</formula1>
      <formula2>0</formula2>
    </dataValidation>
    <dataValidation type="list" operator="equal" allowBlank="1" showInputMessage="1" showErrorMessage="1" sqref="G57">
      <formula1>$C$57:$E$57</formula1>
      <formula2>0</formula2>
    </dataValidation>
    <dataValidation type="list" operator="equal" allowBlank="1" showInputMessage="1" showErrorMessage="1" sqref="G58">
      <formula1>$C$58:$E$58</formula1>
      <formula2>0</formula2>
    </dataValidation>
    <dataValidation type="list" operator="equal" allowBlank="1" showInputMessage="1" showErrorMessage="1" sqref="G59:G60 G73">
      <formula1>$C$59:$E$59</formula1>
      <formula2>0</formula2>
    </dataValidation>
    <dataValidation type="list" operator="equal" allowBlank="1" showInputMessage="1" showErrorMessage="1" sqref="G62">
      <formula1>$C$62:$E$62</formula1>
      <formula2>0</formula2>
    </dataValidation>
    <dataValidation type="list" operator="equal" allowBlank="1" showInputMessage="1" showErrorMessage="1" sqref="G65">
      <formula1>$C$65:$E$65</formula1>
      <formula2>0</formula2>
    </dataValidation>
    <dataValidation type="list" operator="equal" allowBlank="1" showInputMessage="1" showErrorMessage="1" sqref="G81">
      <formula1>$C$81:$E$81</formula1>
      <formula2>0</formula2>
    </dataValidation>
    <dataValidation type="list" operator="equal" allowBlank="1" showInputMessage="1" showErrorMessage="1" sqref="G83">
      <formula1>$C$83:$E$83</formula1>
      <formula2>0</formula2>
    </dataValidation>
    <dataValidation type="list" operator="equal" allowBlank="1" showInputMessage="1" showErrorMessage="1" sqref="G84">
      <formula1>$C$84:$E$84</formula1>
      <formula2>0</formula2>
    </dataValidation>
    <dataValidation type="list" operator="equal" allowBlank="1" showInputMessage="1" showErrorMessage="1" sqref="G85">
      <formula1>$C$85:$E$85</formula1>
      <formula2>0</formula2>
    </dataValidation>
    <dataValidation type="list" operator="equal" allowBlank="1" showInputMessage="1" showErrorMessage="1" sqref="G86">
      <formula1>$C$86:$E$86</formula1>
      <formula2>0</formula2>
    </dataValidation>
    <dataValidation type="list" operator="equal" allowBlank="1" showInputMessage="1" showErrorMessage="1" sqref="G89">
      <formula1>$C$89:$E$89</formula1>
      <formula2>0</formula2>
    </dataValidation>
    <dataValidation type="list" operator="equal" allowBlank="1" showInputMessage="1" showErrorMessage="1" sqref="G90">
      <formula1>$C$90:$E$90</formula1>
      <formula2>0</formula2>
    </dataValidation>
    <dataValidation type="list" operator="equal" allowBlank="1" showInputMessage="1" showErrorMessage="1" sqref="G95">
      <formula1>$C$95:$E$95</formula1>
      <formula2>0</formula2>
    </dataValidation>
    <dataValidation type="list" operator="equal" allowBlank="1" showInputMessage="1" showErrorMessage="1" sqref="G148:G150">
      <formula1>$C$142:$E$142</formula1>
      <formula2>0</formula2>
    </dataValidation>
    <dataValidation type="list" operator="equal" allowBlank="1" showInputMessage="1" showErrorMessage="1" sqref="G169">
      <formula1>$C$163:$E$163</formula1>
      <formula2>0</formula2>
    </dataValidation>
    <dataValidation type="list" operator="equal" allowBlank="1" showInputMessage="1" showErrorMessage="1" sqref="G220">
      <formula1>$C$214:$E$214</formula1>
      <formula2>0</formula2>
    </dataValidation>
    <dataValidation type="list" operator="equal" allowBlank="1" showInputMessage="1" showErrorMessage="1" sqref="G221:G222 G228">
      <formula1>$C$215:$E$215</formula1>
      <formula2>0</formula2>
    </dataValidation>
    <dataValidation type="list" operator="equal" allowBlank="1" showInputMessage="1" showErrorMessage="1" sqref="G236">
      <formula1>$C$230:$E$230</formula1>
      <formula2>0</formula2>
    </dataValidation>
    <dataValidation type="list" operator="equal" allowBlank="1" showInputMessage="1" showErrorMessage="1" sqref="G242">
      <formula1>$C$236:$E$236</formula1>
      <formula2>0</formula2>
    </dataValidation>
    <dataValidation type="list" operator="equal" allowBlank="1" showInputMessage="1" showErrorMessage="1" sqref="G243">
      <formula1>$C$237:$E$237</formula1>
      <formula2>0</formula2>
    </dataValidation>
    <dataValidation type="list" operator="equal" allowBlank="1" showInputMessage="1" showErrorMessage="1" sqref="G245">
      <formula1>$C$245:$E$245</formula1>
    </dataValidation>
    <dataValidation type="list" operator="equal" allowBlank="1" showInputMessage="1" showErrorMessage="1" sqref="G246">
      <formula1>$C$246:$E$246</formula1>
    </dataValidation>
    <dataValidation type="list" operator="equal" allowBlank="1" showInputMessage="1" showErrorMessage="1" sqref="G265">
      <formula1>$C$259:$E$259</formula1>
      <formula2>0</formula2>
    </dataValidation>
    <dataValidation type="list" operator="equal" allowBlank="1" showInputMessage="1" showErrorMessage="1" sqref="G266">
      <formula1>$C$260:$E$260</formula1>
      <formula2>0</formula2>
    </dataValidation>
    <dataValidation type="list" operator="equal" allowBlank="1" showInputMessage="1" showErrorMessage="1" sqref="G267">
      <formula1>$C$261:$E$261</formula1>
      <formula2>0</formula2>
    </dataValidation>
    <dataValidation type="list" operator="equal" allowBlank="1" showInputMessage="1" showErrorMessage="1" sqref="G268">
      <formula1>$C$262:$E$262</formula1>
      <formula2>0</formula2>
    </dataValidation>
    <dataValidation type="list" operator="equal" allowBlank="1" showInputMessage="1" showErrorMessage="1" sqref="G63">
      <formula1>$C$63:$E$63</formula1>
      <formula2>0</formula2>
    </dataValidation>
    <dataValidation type="list" operator="equal" allowBlank="1" showInputMessage="1" showErrorMessage="1" sqref="G64">
      <formula1>$C$64:$E$64</formula1>
      <formula2>0</formula2>
    </dataValidation>
    <dataValidation type="list" operator="equal" allowBlank="1" showInputMessage="1" showErrorMessage="1" sqref="G66:G68 G70 G72">
      <formula1>$C$66:$F$66</formula1>
      <formula2>0</formula2>
    </dataValidation>
    <dataValidation type="list" operator="equal" allowBlank="1" showInputMessage="1" showErrorMessage="1" sqref="G82">
      <formula1>$C$82:$E$82</formula1>
      <formula2>0</formula2>
    </dataValidation>
    <dataValidation type="list" operator="equal" allowBlank="1" showInputMessage="1" showErrorMessage="1" sqref="G87">
      <formula1>$C$87:$F$87</formula1>
      <formula2>0</formula2>
    </dataValidation>
    <dataValidation type="list" operator="equal" allowBlank="1" showInputMessage="1" showErrorMessage="1" sqref="G92">
      <formula1>$C$92:$E$92</formula1>
      <formula2>0</formula2>
    </dataValidation>
    <dataValidation type="list" operator="equal" allowBlank="1" showInputMessage="1" showErrorMessage="1" sqref="G93">
      <formula1>$C$93:$F$93</formula1>
      <formula2>0</formula2>
    </dataValidation>
    <dataValidation type="list" operator="equal" allowBlank="1" showInputMessage="1" showErrorMessage="1" sqref="G94">
      <formula1>$C$94:$E$94</formula1>
      <formula2>0</formula2>
    </dataValidation>
    <dataValidation type="list" operator="equal" allowBlank="1" showInputMessage="1" showErrorMessage="1" sqref="G98:G99">
      <formula1>$C$98:$E$98</formula1>
      <formula2>0</formula2>
    </dataValidation>
    <dataValidation type="list" operator="equal" allowBlank="1" showInputMessage="1" showErrorMessage="1" sqref="G122">
      <formula1>$C$116:$E$116</formula1>
      <formula2>0</formula2>
    </dataValidation>
    <dataValidation type="list" operator="equal" allowBlank="1" showInputMessage="1" showErrorMessage="1" sqref="G129:G134">
      <formula1>$C$123:$E$123</formula1>
      <formula2>0</formula2>
    </dataValidation>
    <dataValidation type="list" operator="equal" allowBlank="1" showInputMessage="1" showErrorMessage="1" sqref="G135">
      <formula1>$C$129:$E$129</formula1>
      <formula2>0</formula2>
    </dataValidation>
    <dataValidation type="list" operator="equal" allowBlank="1" showInputMessage="1" showErrorMessage="1" sqref="G144 G141">
      <formula1>$C$135:$E$135</formula1>
      <formula2>0</formula2>
    </dataValidation>
    <dataValidation type="list" operator="equal" allowBlank="1" showInputMessage="1" showErrorMessage="1" sqref="G145">
      <formula1>$C$139:$E$139</formula1>
      <formula2>0</formula2>
    </dataValidation>
    <dataValidation type="list" operator="equal" allowBlank="1" showInputMessage="1" showErrorMessage="1" sqref="G147">
      <formula1>$C$141:$E$141</formula1>
      <formula2>0</formula2>
    </dataValidation>
    <dataValidation type="list" operator="equal" allowBlank="1" showInputMessage="1" showErrorMessage="1" sqref="G152">
      <formula1>$C$146:$E$146</formula1>
      <formula2>0</formula2>
    </dataValidation>
    <dataValidation type="list" operator="equal" allowBlank="1" showInputMessage="1" showErrorMessage="1" sqref="G156">
      <formula1>$C$150:$E$150</formula1>
      <formula2>0</formula2>
    </dataValidation>
    <dataValidation type="list" operator="equal" allowBlank="1" showInputMessage="1" showErrorMessage="1" sqref="G175">
      <formula1>$C$175:$E$175</formula1>
    </dataValidation>
    <dataValidation type="list" operator="equal" allowBlank="1" showInputMessage="1" showErrorMessage="1" sqref="G176">
      <formula1>$C$176:$E$176</formula1>
    </dataValidation>
    <dataValidation type="list" operator="equal" allowBlank="1" showInputMessage="1" showErrorMessage="1" sqref="G177:G178">
      <formula1>$C$172:$E$172</formula1>
      <formula2>0</formula2>
    </dataValidation>
    <dataValidation type="list" operator="equal" allowBlank="1" showInputMessage="1" showErrorMessage="1" sqref="G182">
      <formula1>$C$176:$E$176</formula1>
      <formula2>0</formula2>
    </dataValidation>
    <dataValidation type="list" operator="equal" allowBlank="1" showInputMessage="1" showErrorMessage="1" sqref="G188">
      <formula1>$C$182:$E$182</formula1>
      <formula2>0</formula2>
    </dataValidation>
    <dataValidation type="list" operator="equal" allowBlank="1" showInputMessage="1" showErrorMessage="1" sqref="G190">
      <formula1>$C$184:$E$184</formula1>
      <formula2>0</formula2>
    </dataValidation>
    <dataValidation type="list" operator="equal" allowBlank="1" showInputMessage="1" showErrorMessage="1" sqref="G191">
      <formula1>$C$185:$E$185</formula1>
      <formula2>0</formula2>
    </dataValidation>
    <dataValidation type="list" operator="equal" allowBlank="1" showInputMessage="1" showErrorMessage="1" sqref="G192">
      <formula1>$C$186:$E$186</formula1>
      <formula2>0</formula2>
    </dataValidation>
    <dataValidation type="list" operator="equal" allowBlank="1" showInputMessage="1" showErrorMessage="1" sqref="G195">
      <formula1>$C$189:$E$189</formula1>
      <formula2>0</formula2>
    </dataValidation>
    <dataValidation type="list" operator="equal" allowBlank="1" showInputMessage="1" showErrorMessage="1" sqref="G210">
      <formula1>$C$204:$E$204</formula1>
      <formula2>0</formula2>
    </dataValidation>
    <dataValidation type="list" operator="equal" allowBlank="1" showInputMessage="1" showErrorMessage="1" sqref="G216">
      <formula1>$C$210:$E$210</formula1>
      <formula2>0</formula2>
    </dataValidation>
    <dataValidation type="list" operator="equal" allowBlank="1" showInputMessage="1" showErrorMessage="1" sqref="G217">
      <formula1>$C$211:$E$211</formula1>
      <formula2>0</formula2>
    </dataValidation>
    <dataValidation type="list" operator="equal" allowBlank="1" showInputMessage="1" showErrorMessage="1" sqref="G218">
      <formula1>$C$212:$E$212</formula1>
      <formula2>0</formula2>
    </dataValidation>
    <dataValidation type="list" operator="equal" allowBlank="1" showInputMessage="1" showErrorMessage="1" sqref="G224">
      <formula1>$C$218:$E$218</formula1>
      <formula2>0</formula2>
    </dataValidation>
    <dataValidation type="list" operator="equal" allowBlank="1" showInputMessage="1" showErrorMessage="1" sqref="G225">
      <formula1>$C$219:$E$219</formula1>
      <formula2>0</formula2>
    </dataValidation>
    <dataValidation type="list" operator="equal" allowBlank="1" showInputMessage="1" showErrorMessage="1" sqref="G247">
      <formula1>$C$241:$E$241</formula1>
      <formula2>0</formula2>
    </dataValidation>
    <dataValidation type="list" operator="equal" allowBlank="1" showInputMessage="1" showErrorMessage="1" sqref="G250">
      <formula1>$C$244:$E$244</formula1>
      <formula2>0</formula2>
    </dataValidation>
    <dataValidation type="list" operator="equal" allowBlank="1" showInputMessage="1" showErrorMessage="1" sqref="G251">
      <formula1>$C$245:$E$245</formula1>
      <formula2>0</formula2>
    </dataValidation>
    <dataValidation type="list" operator="equal" allowBlank="1" showInputMessage="1" showErrorMessage="1" sqref="G264">
      <formula1>$C$258:$E$258</formula1>
      <formula2>0</formula2>
    </dataValidation>
    <dataValidation type="list" operator="equal" allowBlank="1" showInputMessage="1" showErrorMessage="1" sqref="G269">
      <formula1>$C$263:$E$263</formula1>
      <formula2>0</formula2>
    </dataValidation>
    <dataValidation type="list" operator="equal" allowBlank="1" showInputMessage="1" showErrorMessage="1" sqref="G271">
      <formula1>$C$265:$E$265</formula1>
      <formula2>0</formula2>
    </dataValidation>
    <dataValidation type="list" operator="equal" allowBlank="1" showInputMessage="1" showErrorMessage="1" sqref="G272">
      <formula1>$C$266:$E$266</formula1>
      <formula2>0</formula2>
    </dataValidation>
    <dataValidation type="list" operator="equal" allowBlank="1" showInputMessage="1" showErrorMessage="1" sqref="G273">
      <formula1>$C$267:$E$267</formula1>
      <formula2>0</formula2>
    </dataValidation>
    <dataValidation type="list" operator="equal" allowBlank="1" showInputMessage="1" showErrorMessage="1" sqref="G274">
      <formula1>$C$268:$E$268</formula1>
      <formula2>0</formula2>
    </dataValidation>
    <dataValidation type="list" operator="equal" allowBlank="1" showInputMessage="1" showErrorMessage="1" sqref="G277">
      <formula1>$C$271:$E$271</formula1>
      <formula2>0</formula2>
    </dataValidation>
    <dataValidation type="list" operator="equal" allowBlank="1" showInputMessage="1" showErrorMessage="1" sqref="G278">
      <formula1>$C$272:$E$272</formula1>
      <formula2>0</formula2>
    </dataValidation>
    <dataValidation type="list" operator="equal" allowBlank="1" showInputMessage="1" showErrorMessage="1" sqref="G290">
      <formula1>$C$284:$D$284</formula1>
      <formula2>0</formula2>
    </dataValidation>
    <dataValidation type="list" operator="equal" allowBlank="1" showInputMessage="1" showErrorMessage="1" sqref="G291">
      <formula1>$C$285:$F$285</formula1>
      <formula2>0</formula2>
    </dataValidation>
    <dataValidation type="list" operator="equal" allowBlank="1" showInputMessage="1" showErrorMessage="1" sqref="G292">
      <formula1>$C$292:$E$292</formula1>
    </dataValidation>
    <dataValidation type="list" operator="equal" allowBlank="1" showInputMessage="1" showErrorMessage="1" sqref="G302">
      <formula1>$C$295:$E$295</formula1>
      <formula2>0</formula2>
    </dataValidation>
    <dataValidation type="list" operator="equal" allowBlank="1" showInputMessage="1" showErrorMessage="1" sqref="G116">
      <formula1>'ΕΝΤΥΠΟ ΕΛΕΓΧΟΥ ΠΤΗΝΟΣΦΑΓΕΙΟΥ '!$C$116:$E$116</formula1>
      <formula2>0</formula2>
    </dataValidation>
    <dataValidation type="list" operator="equal" allowBlank="1" showInputMessage="1" showErrorMessage="1" sqref="G100">
      <formula1>'ΕΝΤΥΠΟ ΕΛΕΓΧΟΥ ΠΤΗΝΟΣΦΑΓΕΙΟΥ '!$C$100:$E$100</formula1>
      <formula2>0</formula2>
    </dataValidation>
    <dataValidation type="list" operator="equal" allowBlank="1" showInputMessage="1" showErrorMessage="1" sqref="G170">
      <formula1>'ΕΝΤΥΠΟ ΕΛΕΓΧΟΥ ΠΤΗΝΟΣΦΑΓΕΙΟΥ '!$C$170:$E$170</formula1>
      <formula2>0</formula2>
    </dataValidation>
    <dataValidation type="list" operator="equal" allowBlank="1" showInputMessage="1" showErrorMessage="1" sqref="G171">
      <formula1>'ΕΝΤΥΠΟ ΕΛΕΓΧΟΥ ΠΤΗΝΟΣΦΑΓΕΙΟΥ '!$C$171:$E$171</formula1>
      <formula2>0</formula2>
    </dataValidation>
    <dataValidation type="list" operator="equal" allowBlank="1" showInputMessage="1" showErrorMessage="1" sqref="G172">
      <formula1>'ΕΝΤΥΠΟ ΕΛΕΓΧΟΥ ΠΤΗΝΟΣΦΑΓΕΙΟΥ '!$C$172:$E$172</formula1>
      <formula2>0</formula2>
    </dataValidation>
    <dataValidation type="list" operator="equal" allowBlank="1" showInputMessage="1" showErrorMessage="1" sqref="G173">
      <formula1>'ΕΝΤΥΠΟ ΕΛΕΓΧΟΥ ΠΤΗΝΟΣΦΑΓΕΙΟΥ '!$C$173:$E$173</formula1>
      <formula2>0</formula2>
    </dataValidation>
    <dataValidation type="list" operator="equal" allowBlank="1" showInputMessage="1" showErrorMessage="1" sqref="G174">
      <formula1>'ΕΝΤΥΠΟ ΕΛΕΓΧΟΥ ΠΤΗΝΟΣΦΑΓΕΙΟΥ '!$C$174:$E$174</formula1>
      <formula2>0</formula2>
    </dataValidation>
    <dataValidation type="list" operator="equal" allowBlank="1" showInputMessage="1" showErrorMessage="1" sqref="G179">
      <formula1>'ΕΝΤΥΠΟ ΕΛΕΓΧΟΥ ΠΤΗΝΟΣΦΑΓΕΙΟΥ '!$C$179:$E$179</formula1>
      <formula2>0</formula2>
    </dataValidation>
    <dataValidation type="list" operator="equal" allowBlank="1" showInputMessage="1" showErrorMessage="1" sqref="G180">
      <formula1>'ΕΝΤΥΠΟ ΕΛΕΓΧΟΥ ΠΤΗΝΟΣΦΑΓΕΙΟΥ '!$C$180:$E$180</formula1>
      <formula2>0</formula2>
    </dataValidation>
    <dataValidation type="list" operator="equal" allowBlank="1" showInputMessage="1" showErrorMessage="1" sqref="G181">
      <formula1>'ΕΝΤΥΠΟ ΕΛΕΓΧΟΥ ΠΤΗΝΟΣΦΑΓΕΙΟΥ '!$C$181:$E$181</formula1>
      <formula2>0</formula2>
    </dataValidation>
    <dataValidation type="list" operator="equal" allowBlank="1" showInputMessage="1" showErrorMessage="1" sqref="G183">
      <formula1>'ΕΝΤΥΠΟ ΕΛΕΓΧΟΥ ΠΤΗΝΟΣΦΑΓΕΙΟΥ '!$C$183:$E$183</formula1>
      <formula2>0</formula2>
    </dataValidation>
    <dataValidation type="list" operator="equal" allowBlank="1" showInputMessage="1" showErrorMessage="1" sqref="G184">
      <formula1>'ΕΝΤΥΠΟ ΕΛΕΓΧΟΥ ΠΤΗΝΟΣΦΑΓΕΙΟΥ '!$C$184:$F$184</formula1>
      <formula2>0</formula2>
    </dataValidation>
    <dataValidation type="list" operator="equal" allowBlank="1" showInputMessage="1" showErrorMessage="1" sqref="G185">
      <formula1>'ΕΝΤΥΠΟ ΕΛΕΓΧΟΥ ΠΤΗΝΟΣΦΑΓΕΙΟΥ '!$C$185:$E$185</formula1>
      <formula2>0</formula2>
    </dataValidation>
    <dataValidation type="list" operator="equal" allowBlank="1" showInputMessage="1" showErrorMessage="1" sqref="G186">
      <formula1>'ΕΝΤΥΠΟ ΕΛΕΓΧΟΥ ΠΤΗΝΟΣΦΑΓΕΙΟΥ '!$C$186:$F$186</formula1>
      <formula2>0</formula2>
    </dataValidation>
    <dataValidation type="list" operator="equal" allowBlank="1" showInputMessage="1" showErrorMessage="1" sqref="G187">
      <formula1>'ΕΝΤΥΠΟ ΕΛΕΓΧΟΥ ΠΤΗΝΟΣΦΑΓΕΙΟΥ '!$C$187:$F$187</formula1>
      <formula2>0</formula2>
    </dataValidation>
    <dataValidation type="list" operator="equal" allowBlank="1" showInputMessage="1" showErrorMessage="1" sqref="G189">
      <formula1>'ΕΝΤΥΠΟ ΕΛΕΓΧΟΥ ΠΤΗΝΟΣΦΑΓΕΙΟΥ '!$C$189:$E$189</formula1>
      <formula2>0</formula2>
    </dataValidation>
    <dataValidation type="list" operator="equal" allowBlank="1" showInputMessage="1" showErrorMessage="1" sqref="G196">
      <formula1>'ΕΝΤΥΠΟ ΕΛΕΓΧΟΥ ΠΤΗΝΟΣΦΑΓΕΙΟΥ '!$C$196:$E$196</formula1>
      <formula2>0</formula2>
    </dataValidation>
    <dataValidation type="list" operator="equal" allowBlank="1" showInputMessage="1" showErrorMessage="1" sqref="G197">
      <formula1>'ΕΝΤΥΠΟ ΕΛΕΓΧΟΥ ΠΤΗΝΟΣΦΑΓΕΙΟΥ '!$C$197:$E$197</formula1>
      <formula2>0</formula2>
    </dataValidation>
    <dataValidation type="list" operator="equal" allowBlank="1" showInputMessage="1" showErrorMessage="1" sqref="G198">
      <formula1>'ΕΝΤΥΠΟ ΕΛΕΓΧΟΥ ΠΤΗΝΟΣΦΑΓΕΙΟΥ '!$C$198:$E$198</formula1>
      <formula2>0</formula2>
    </dataValidation>
    <dataValidation type="list" operator="equal" allowBlank="1" showInputMessage="1" showErrorMessage="1" sqref="G199">
      <formula1>'ΕΝΤΥΠΟ ΕΛΕΓΧΟΥ ΠΤΗΝΟΣΦΑΓΕΙΟΥ '!$C$199:$E$199</formula1>
      <formula2>0</formula2>
    </dataValidation>
    <dataValidation type="list" operator="equal" allowBlank="1" showInputMessage="1" showErrorMessage="1" sqref="G201">
      <formula1>'ΕΝΤΥΠΟ ΕΛΕΓΧΟΥ ΠΤΗΝΟΣΦΑΓΕΙΟΥ '!$C$201:$E$201</formula1>
      <formula2>0</formula2>
    </dataValidation>
    <dataValidation type="list" operator="equal" allowBlank="1" showInputMessage="1" showErrorMessage="1" sqref="G202">
      <formula1>'ΕΝΤΥΠΟ ΕΛΕΓΧΟΥ ΠΤΗΝΟΣΦΑΓΕΙΟΥ '!$C$202:$E$202</formula1>
      <formula2>0</formula2>
    </dataValidation>
    <dataValidation type="list" operator="equal" allowBlank="1" showInputMessage="1" showErrorMessage="1" sqref="G203">
      <formula1>'ΕΝΤΥΠΟ ΕΛΕΓΧΟΥ ΠΤΗΝΟΣΦΑΓΕΙΟΥ '!$C$203:$E$203</formula1>
      <formula2>0</formula2>
    </dataValidation>
    <dataValidation type="list" operator="equal" allowBlank="1" showInputMessage="1" showErrorMessage="1" sqref="G204">
      <formula1>'ΕΝΤΥΠΟ ΕΛΕΓΧΟΥ ΠΤΗΝΟΣΦΑΓΕΙΟΥ '!$C$204:$E$204</formula1>
      <formula2>0</formula2>
    </dataValidation>
    <dataValidation type="list" operator="equal" allowBlank="1" showInputMessage="1" showErrorMessage="1" sqref="G211">
      <formula1>'ΕΝΤΥΠΟ ΕΛΕΓΧΟΥ ΠΤΗΝΟΣΦΑΓΕΙΟΥ '!$C$211:$E$211</formula1>
      <formula2>0</formula2>
    </dataValidation>
    <dataValidation type="list" operator="equal" allowBlank="1" showInputMessage="1" showErrorMessage="1" sqref="G212">
      <formula1>'ΕΝΤΥΠΟ ΕΛΕΓΧΟΥ ΠΤΗΝΟΣΦΑΓΕΙΟΥ '!$C$212:$E$212</formula1>
      <formula2>0</formula2>
    </dataValidation>
    <dataValidation type="list" operator="equal" allowBlank="1" showInputMessage="1" showErrorMessage="1" sqref="G213">
      <formula1>'ΕΝΤΥΠΟ ΕΛΕΓΧΟΥ ΠΤΗΝΟΣΦΑΓΕΙΟΥ '!$C$213:$E$213</formula1>
      <formula2>0</formula2>
    </dataValidation>
    <dataValidation type="list" operator="equal" allowBlank="1" showInputMessage="1" showErrorMessage="1" sqref="G214">
      <formula1>'ΕΝΤΥΠΟ ΕΛΕΓΧΟΥ ΠΤΗΝΟΣΦΑΓΕΙΟΥ '!$C$214:$E$214</formula1>
      <formula2>0</formula2>
    </dataValidation>
    <dataValidation type="list" operator="equal" allowBlank="1" showInputMessage="1" showErrorMessage="1" sqref="G215">
      <formula1>'ΕΝΤΥΠΟ ΕΛΕΓΧΟΥ ΠΤΗΝΟΣΦΑΓΕΙΟΥ '!$C$215:$E$215</formula1>
      <formula2>0</formula2>
    </dataValidation>
    <dataValidation type="list" operator="equal" allowBlank="1" showInputMessage="1" showErrorMessage="1" sqref="G219">
      <formula1>'ΕΝΤΥΠΟ ΕΛΕΓΧΟΥ ΠΤΗΝΟΣΦΑΓΕΙΟΥ '!$C$219:$F$219</formula1>
      <formula2>0</formula2>
    </dataValidation>
    <dataValidation type="list" operator="equal" allowBlank="1" showInputMessage="1" showErrorMessage="1" sqref="G226">
      <formula1>'ΕΝΤΥΠΟ ΕΛΕΓΧΟΥ ΠΤΗΝΟΣΦΑΓΕΙΟΥ '!$C$226:$F$226</formula1>
      <formula2>0</formula2>
    </dataValidation>
    <dataValidation type="list" operator="equal" allowBlank="1" showInputMessage="1" showErrorMessage="1" sqref="G229">
      <formula1>'ΕΝΤΥΠΟ ΕΛΕΓΧΟΥ ΠΤΗΝΟΣΦΑΓΕΙΟΥ '!$C$229:$E$229</formula1>
      <formula2>0</formula2>
    </dataValidation>
    <dataValidation type="list" operator="equal" allowBlank="1" showInputMessage="1" showErrorMessage="1" sqref="G230">
      <formula1>'ΕΝΤΥΠΟ ΕΛΕΓΧΟΥ ΠΤΗΝΟΣΦΑΓΕΙΟΥ '!$C$230:$E$230</formula1>
      <formula2>0</formula2>
    </dataValidation>
    <dataValidation type="list" operator="equal" allowBlank="1" showInputMessage="1" showErrorMessage="1" sqref="G237">
      <formula1>'ΕΝΤΥΠΟ ΕΛΕΓΧΟΥ ΠΤΗΝΟΣΦΑΓΕΙΟΥ '!$C$237:$E$237</formula1>
      <formula2>0</formula2>
    </dataValidation>
    <dataValidation type="list" operator="equal" allowBlank="1" showInputMessage="1" showErrorMessage="1" sqref="G238">
      <formula1>'ΕΝΤΥΠΟ ΕΛΕΓΧΟΥ ΠΤΗΝΟΣΦΑΓΕΙΟΥ '!$C$238:$E$238</formula1>
      <formula2>0</formula2>
    </dataValidation>
    <dataValidation type="list" operator="equal" allowBlank="1" showInputMessage="1" showErrorMessage="1" sqref="G239">
      <formula1>'ΕΝΤΥΠΟ ΕΛΕΓΧΟΥ ΠΤΗΝΟΣΦΑΓΕΙΟΥ '!$C$239:$E$239</formula1>
      <formula2>0</formula2>
    </dataValidation>
    <dataValidation type="list" operator="equal" allowBlank="1" showInputMessage="1" showErrorMessage="1" sqref="G240">
      <formula1>'ΕΝΤΥΠΟ ΕΛΕΓΧΟΥ ΠΤΗΝΟΣΦΑΓΕΙΟΥ '!$C$240:$E$240</formula1>
      <formula2>0</formula2>
    </dataValidation>
    <dataValidation type="list" operator="equal" allowBlank="1" showInputMessage="1" showErrorMessage="1" sqref="G241">
      <formula1>'ΕΝΤΥΠΟ ΕΛΕΓΧΟΥ ΠΤΗΝΟΣΦΑΓΕΙΟΥ '!$C$241:$E$241</formula1>
      <formula2>0</formula2>
    </dataValidation>
    <dataValidation type="list" operator="equal" allowBlank="1" showInputMessage="1" showErrorMessage="1" sqref="G244">
      <formula1>'ΕΝΤΥΠΟ ΕΛΕΓΧΟΥ ΠΤΗΝΟΣΦΑΓΕΙΟΥ '!$C$244:$E$244</formula1>
      <formula2>0</formula2>
    </dataValidation>
    <dataValidation type="list" operator="equal" allowBlank="1" showInputMessage="1" showErrorMessage="1" sqref="G258">
      <formula1>'ΕΝΤΥΠΟ ΕΛΕΓΧΟΥ ΠΤΗΝΟΣΦΑΓΕΙΟΥ '!$C$258:$F$258</formula1>
      <formula2>0</formula2>
    </dataValidation>
    <dataValidation type="list" operator="equal" allowBlank="1" showInputMessage="1" showErrorMessage="1" sqref="G259">
      <formula1>'ΕΝΤΥΠΟ ΕΛΕΓΧΟΥ ΠΤΗΝΟΣΦΑΓΕΙΟΥ '!$C$259:$E$259</formula1>
      <formula2>0</formula2>
    </dataValidation>
    <dataValidation type="list" operator="equal" allowBlank="1" showInputMessage="1" showErrorMessage="1" sqref="G260">
      <formula1>'ΕΝΤΥΠΟ ΕΛΕΓΧΟΥ ΠΤΗΝΟΣΦΑΓΕΙΟΥ '!$C$260:$E$260</formula1>
      <formula2>0</formula2>
    </dataValidation>
    <dataValidation type="list" operator="equal" allowBlank="1" showInputMessage="1" showErrorMessage="1" sqref="G261">
      <formula1>'ΕΝΤΥΠΟ ΕΛΕΓΧΟΥ ΠΤΗΝΟΣΦΑΓΕΙΟΥ '!$C$261:$E$261</formula1>
      <formula2>0</formula2>
    </dataValidation>
    <dataValidation type="list" operator="equal" allowBlank="1" showInputMessage="1" showErrorMessage="1" sqref="G262">
      <formula1>'ΕΝΤΥΠΟ ΕΛΕΓΧΟΥ ΠΤΗΝΟΣΦΑΓΕΙΟΥ '!$C$262:$F$262</formula1>
      <formula2>0</formula2>
    </dataValidation>
    <dataValidation type="list" operator="equal" allowBlank="1" showInputMessage="1" showErrorMessage="1" sqref="G263">
      <formula1>'ΕΝΤΥΠΟ ΕΛΕΓΧΟΥ ΠΤΗΝΟΣΦΑΓΕΙΟΥ '!$C$263:$E$263</formula1>
      <formula2>0</formula2>
    </dataValidation>
    <dataValidation type="list" operator="equal" allowBlank="1" showInputMessage="1" showErrorMessage="1" sqref="G279">
      <formula1>'ΕΝΤΥΠΟ ΕΛΕΓΧΟΥ ΠΤΗΝΟΣΦΑΓΕΙΟΥ '!$C$279:$E$279</formula1>
      <formula2>0</formula2>
    </dataValidation>
    <dataValidation type="list" operator="equal" allowBlank="1" showInputMessage="1" showErrorMessage="1" sqref="G285">
      <formula1>'ΕΝΤΥΠΟ ΕΛΕΓΧΟΥ ΠΤΗΝΟΣΦΑΓΕΙΟΥ '!$C$285:$F$285</formula1>
      <formula2>0</formula2>
    </dataValidation>
    <dataValidation type="list" operator="equal" allowBlank="1" showInputMessage="1" showErrorMessage="1" sqref="G284">
      <formula1>'ΕΝΤΥΠΟ ΕΛΕΓΧΟΥ ΠΤΗΝΟΣΦΑΓΕΙΟΥ '!$C$284:$D$284</formula1>
      <formula2>0</formula2>
    </dataValidation>
    <dataValidation type="list" operator="equal" allowBlank="1" showInputMessage="1" showErrorMessage="1" sqref="G286">
      <formula1>'ΕΝΤΥΠΟ ΕΛΕΓΧΟΥ ΠΤΗΝΟΣΦΑΓΕΙΟΥ '!$C$286:$F$286</formula1>
      <formula2>0</formula2>
    </dataValidation>
    <dataValidation type="list" operator="equal" allowBlank="1" showInputMessage="1" showErrorMessage="1" sqref="G287">
      <formula1>'ΕΝΤΥΠΟ ΕΛΕΓΧΟΥ ΠΤΗΝΟΣΦΑΓΕΙΟΥ '!$C$287:$F$287</formula1>
      <formula2>0</formula2>
    </dataValidation>
    <dataValidation type="list" operator="equal" allowBlank="1" showInputMessage="1" showErrorMessage="1" sqref="G288">
      <formula1>'ΕΝΤΥΠΟ ΕΛΕΓΧΟΥ ΠΤΗΝΟΣΦΑΓΕΙΟΥ '!$C$288:$D$288</formula1>
      <formula2>0</formula2>
    </dataValidation>
    <dataValidation type="list" operator="equal" allowBlank="1" showInputMessage="1" showErrorMessage="1" sqref="G289">
      <formula1>'ΕΝΤΥΠΟ ΕΛΕΓΧΟΥ ΠΤΗΝΟΣΦΑΓΕΙΟΥ '!$C$289:$E$289</formula1>
      <formula2>0</formula2>
    </dataValidation>
    <dataValidation type="list" operator="equal" allowBlank="1" showInputMessage="1" showErrorMessage="1" sqref="G293">
      <formula1>'ΕΝΤΥΠΟ ΕΛΕΓΧΟΥ ΠΤΗΝΟΣΦΑΓΕΙΟΥ '!$C$293:$E$293</formula1>
      <formula2>0</formula2>
    </dataValidation>
    <dataValidation type="list" operator="equal" allowBlank="1" showInputMessage="1" showErrorMessage="1" sqref="G294">
      <formula1>'ΕΝΤΥΠΟ ΕΛΕΓΧΟΥ ΠΤΗΝΟΣΦΑΓΕΙΟΥ '!$C$294:$E$294</formula1>
      <formula2>0</formula2>
    </dataValidation>
    <dataValidation type="list" operator="equal" allowBlank="1" showInputMessage="1" showErrorMessage="1" sqref="G300">
      <formula1>'ΕΝΤΥΠΟ ΕΛΕΓΧΟΥ ΠΤΗΝΟΣΦΑΓΕΙΟΥ '!$C$300:$E$300</formula1>
      <formula2>0</formula2>
    </dataValidation>
    <dataValidation type="list" operator="equal" allowBlank="1" showInputMessage="1" showErrorMessage="1" sqref="G301">
      <formula1>'ΕΝΤΥΠΟ ΕΛΕΓΧΟΥ ΠΤΗΝΟΣΦΑΓΕΙΟΥ '!$C$301:$E$301</formula1>
      <formula2>0</formula2>
    </dataValidation>
    <dataValidation type="list" operator="equal" allowBlank="1" showInputMessage="1" showErrorMessage="1" sqref="G303">
      <formula1>'ΕΝΤΥΠΟ ΕΛΕΓΧΟΥ ΠΤΗΝΟΣΦΑΓΕΙΟΥ '!$C$303:$E$303</formula1>
      <formula2>0</formula2>
    </dataValidation>
    <dataValidation type="list" operator="equal" allowBlank="1" showInputMessage="1" showErrorMessage="1" sqref="G304">
      <formula1>'ΕΝΤΥΠΟ ΕΛΕΓΧΟΥ ΠΤΗΝΟΣΦΑΓΕΙΟΥ '!$C$304:$E$304</formula1>
      <formula2>0</formula2>
    </dataValidation>
    <dataValidation type="list" operator="equal" allowBlank="1" showInputMessage="1" showErrorMessage="1" sqref="G306">
      <formula1>'ΕΝΤΥΠΟ ΕΛΕΓΧΟΥ ΠΤΗΝΟΣΦΑΓΕΙΟΥ '!$C$306:$F$306</formula1>
      <formula2>0</formula2>
    </dataValidation>
    <dataValidation type="list" operator="equal" allowBlank="1" showInputMessage="1" showErrorMessage="1" sqref="G102">
      <formula1>$C$102:$F$102</formula1>
    </dataValidation>
    <dataValidation type="list" operator="equal" allowBlank="1" showInputMessage="1" showErrorMessage="1" sqref="G104:G106 G108">
      <formula1>'ΕΝΤΥΠΟ ΕΛΕΓΧΟΥ ΠΤΗΝΟΣΦΑΓΕΙΟΥ '!$C$103:$F$103</formula1>
      <formula2>0</formula2>
    </dataValidation>
    <dataValidation type="list" operator="equal" allowBlank="1" showInputMessage="1" showErrorMessage="1" sqref="G109 G111 G113">
      <formula1>'ΕΝΤΥΠΟ ΕΛΕΓΧΟΥ ΠΤΗΝΟΣΦΑΓΕΙΟΥ '!$C$109:$F$109</formula1>
      <formula2>0</formula2>
    </dataValidation>
    <dataValidation type="list" operator="equal" allowBlank="1" showInputMessage="1" showErrorMessage="1" sqref="G114:G115">
      <formula1>'ΕΝΤΥΠΟ ΕΛΕΓΧΟΥ ΠΤΗΝΟΣΦΑΓΕΙΟΥ '!$C$114:$E$114</formula1>
      <formula2>0</formula2>
    </dataValidation>
    <dataValidation type="list" operator="equal" allowBlank="1" showInputMessage="1" showErrorMessage="1" sqref="G117">
      <formula1>'ΕΝΤΥΠΟ ΕΛΕΓΧΟΥ ΠΤΗΝΟΣΦΑΓΕΙΟΥ '!$C$117:$E$117</formula1>
      <formula2>0</formula2>
    </dataValidation>
    <dataValidation type="list" operator="equal" allowBlank="1" showInputMessage="1" showErrorMessage="1" sqref="G118:G119">
      <formula1>'ΕΝΤΥΠΟ ΕΛΕΓΧΟΥ ΠΤΗΝΟΣΦΑΓΕΙΟΥ '!$C$118:$E$118</formula1>
      <formula2>0</formula2>
    </dataValidation>
    <dataValidation type="list" operator="equal" allowBlank="1" showInputMessage="1" showErrorMessage="1" sqref="G121">
      <formula1>'ΕΝΤΥΠΟ ΕΛΕΓΧΟΥ ΠΤΗΝΟΣΦΑΓΕΙΟΥ '!$C$121:$E$121</formula1>
      <formula2>0</formula2>
    </dataValidation>
    <dataValidation type="list" operator="equal" allowBlank="1" showInputMessage="1" showErrorMessage="1" sqref="G123">
      <formula1>'ΕΝΤΥΠΟ ΕΛΕΓΧΟΥ ΠΤΗΝΟΣΦΑΓΕΙΟΥ '!$C$123:$E$123</formula1>
      <formula2>0</formula2>
    </dataValidation>
    <dataValidation type="list" operator="equal" allowBlank="1" showInputMessage="1" showErrorMessage="1" sqref="G136:G137">
      <formula1>'ΕΝΤΥΠΟ ΕΛΕΓΧΟΥ ΠΤΗΝΟΣΦΑΓΕΙΟΥ '!$C$136:$F$136</formula1>
      <formula2>0</formula2>
    </dataValidation>
    <dataValidation type="list" operator="equal" allowBlank="1" showInputMessage="1" showErrorMessage="1" sqref="G138">
      <formula1>'ΕΝΤΥΠΟ ΕΛΕΓΧΟΥ ΠΤΗΝΟΣΦΑΓΕΙΟΥ '!$C$138:$F$138</formula1>
      <formula2>0</formula2>
    </dataValidation>
    <dataValidation type="list" operator="equal" allowBlank="1" showInputMessage="1" showErrorMessage="1" sqref="G139">
      <formula1>'ΕΝΤΥΠΟ ΕΛΕΓΧΟΥ ΠΤΗΝΟΣΦΑΓΕΙΟΥ '!$C$139:$F$139</formula1>
      <formula2>0</formula2>
    </dataValidation>
    <dataValidation type="list" operator="equal" allowBlank="1" showInputMessage="1" showErrorMessage="1" sqref="G140">
      <formula1>'ΕΝΤΥΠΟ ΕΛΕΓΧΟΥ ΠΤΗΝΟΣΦΑΓΕΙΟΥ '!$C$140:$E$140</formula1>
      <formula2>0</formula2>
    </dataValidation>
    <dataValidation type="list" operator="equal" allowBlank="1" showInputMessage="1" showErrorMessage="1" sqref="G153">
      <formula1>'ΕΝΤΥΠΟ ΕΛΕΓΧΟΥ ΠΤΗΝΟΣΦΑΓΕΙΟΥ '!$C$153:$F$153</formula1>
      <formula2>0</formula2>
    </dataValidation>
    <dataValidation type="list" operator="equal" allowBlank="1" showInputMessage="1" showErrorMessage="1" sqref="G154:G155">
      <formula1>'ΕΝΤΥΠΟ ΕΛΕΓΧΟΥ ΠΤΗΝΟΣΦΑΓΕΙΟΥ '!$C$154:$E$154</formula1>
      <formula2>0</formula2>
    </dataValidation>
    <dataValidation type="list" operator="equal" allowBlank="1" showInputMessage="1" showErrorMessage="1" sqref="G158 G160:G163">
      <formula1>'ΕΝΤΥΠΟ ΕΛΕΓΧΟΥ ΠΤΗΝΟΣΦΑΓΕΙΟΥ '!$C$158:$F$158</formula1>
      <formula2>0</formula2>
    </dataValidation>
    <dataValidation type="list" operator="equal" allowBlank="1" showInputMessage="1" showErrorMessage="1" sqref="G159">
      <formula1>'ΕΝΤΥΠΟ ΕΛΕΓΧΟΥ ΠΤΗΝΟΣΦΑΓΕΙΟΥ '!$C$159:$F$159</formula1>
      <formula2>0</formula2>
    </dataValidation>
    <dataValidation type="list" operator="equal" allowBlank="1" showInputMessage="1" showErrorMessage="1" sqref="G101">
      <formula1>'ΕΝΤΥΠΟ ΕΛΕΓΧΟΥ ΠΤΗΝΟΣΦΑΓΕΙΟΥ '!$C$101:$F$101</formula1>
      <formula2>0</formula2>
    </dataValidation>
    <dataValidation type="list" operator="equal" allowBlank="1" showInputMessage="1" showErrorMessage="1" sqref="G110">
      <formula1>'ΕΝΤΥΠΟ ΕΛΕΓΧΟΥ ΠΤΗΝΟΣΦΑΓΕΙΟΥ '!$C$110:$F$110</formula1>
      <formula2>0</formula2>
    </dataValidation>
    <dataValidation type="list" operator="equal" allowBlank="1" showInputMessage="1" showErrorMessage="1" sqref="G112">
      <formula1>'ΕΝΤΥΠΟ ΕΛΕΓΧΟΥ ΠΤΗΝΟΣΦΑΓΕΙΟΥ '!$C$112:$F$112</formula1>
      <formula2>0</formula2>
    </dataValidation>
    <dataValidation type="list" operator="equal" allowBlank="1" showInputMessage="1" showErrorMessage="1" sqref="G71">
      <formula1>$C$71:$E$71</formula1>
    </dataValidation>
    <dataValidation type="list" operator="equal" allowBlank="1" showInputMessage="1" showErrorMessage="1" sqref="G103">
      <formula1>'ΕΝΤΥΠΟ ΕΛΕΓΧΟΥ ΠΤΗΝΟΣΦΑΓΕΙΟΥ '!$C$103:$F$103</formula1>
    </dataValidation>
    <dataValidation type="list" operator="equal" allowBlank="1" showInputMessage="1" showErrorMessage="1" sqref="G107">
      <formula1>$C$107:$F$107</formula1>
    </dataValidation>
    <dataValidation type="list" operator="equal" allowBlank="1" showInputMessage="1" showErrorMessage="1" sqref="G142">
      <formula1>$C$142:$E$142</formula1>
    </dataValidation>
    <dataValidation type="list" operator="equal" allowBlank="1" showInputMessage="1" showErrorMessage="1" sqref="G143">
      <formula1>$C$143:$E$143</formula1>
    </dataValidation>
    <dataValidation type="list" operator="equal" allowBlank="1" showInputMessage="1" showErrorMessage="1" sqref="G146">
      <formula1>$C$146:$E$146</formula1>
    </dataValidation>
  </dataValidations>
  <pageMargins left="0.7" right="0.7" top="0.75" bottom="0.75" header="0.51180555555555496" footer="0.51180555555555496"/>
  <pageSetup paperSize="9" firstPageNumber="0" orientation="landscape" horizontalDpi="300" verticalDpi="300"/>
</worksheet>
</file>

<file path=docProps/app.xml><?xml version="1.0" encoding="utf-8"?>
<Properties xmlns="http://schemas.openxmlformats.org/officeDocument/2006/extended-properties" xmlns:vt="http://schemas.openxmlformats.org/officeDocument/2006/docPropsVTypes">
  <Template/>
  <TotalTime>1345</TotalTime>
  <Application>Microsoft Excel</Application>
  <DocSecurity>0</DocSecurity>
  <ScaleCrop>false</ScaleCrop>
  <HeadingPairs>
    <vt:vector size="4" baseType="variant">
      <vt:variant>
        <vt:lpstr>Φύλλα εργασίας</vt:lpstr>
      </vt:variant>
      <vt:variant>
        <vt:i4>3</vt:i4>
      </vt:variant>
      <vt:variant>
        <vt:lpstr>Περιοχές με ονόματα</vt:lpstr>
      </vt:variant>
      <vt:variant>
        <vt:i4>1</vt:i4>
      </vt:variant>
    </vt:vector>
  </HeadingPairs>
  <TitlesOfParts>
    <vt:vector size="4" baseType="lpstr">
      <vt:lpstr>ΕΝΤΥΠΟ ΕΛΕΓΧΟΥ ΣΦΑΓΕΙΟΥ ΟΠΛΗΦΟΡ</vt:lpstr>
      <vt:lpstr>ΕΝΤΥΠΟ ΕΛΕΓΧΟΥ HACCP </vt:lpstr>
      <vt:lpstr>ΕΝΤΥΠΟ ΕΛΕΓΧΟΥ ΠΤΗΝΟΣΦΑΓΕΙΟΥ </vt:lpstr>
      <vt:lpstr>'ΕΝΤΥΠΟ ΕΛΕΓΧΟΥ ΣΦΑΓΕΙΟΥ ΟΠΛΗΦΟΡ'!OLE_LINK1</vt:lpstr>
    </vt:vector>
  </TitlesOfParts>
  <Company>YPAAT</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ka6u022</dc:creator>
  <cp:lastModifiedBy>USER</cp:lastModifiedBy>
  <cp:revision>104</cp:revision>
  <cp:lastPrinted>2020-12-07T15:09:40Z</cp:lastPrinted>
  <dcterms:created xsi:type="dcterms:W3CDTF">2018-02-20T10:53:10Z</dcterms:created>
  <dcterms:modified xsi:type="dcterms:W3CDTF">2021-01-14T08:38:30Z</dcterms:modified>
  <dc:language>el-GR</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Company">
    <vt:lpwstr>YPAAT</vt:lpwstr>
  </property>
  <property fmtid="{D5CDD505-2E9C-101B-9397-08002B2CF9AE}" pid="4" name="DocSecurity">
    <vt:i4>0</vt:i4>
  </property>
  <property fmtid="{D5CDD505-2E9C-101B-9397-08002B2CF9AE}" pid="5" name="HyperlinksChanged">
    <vt:bool>false</vt:bool>
  </property>
  <property fmtid="{D5CDD505-2E9C-101B-9397-08002B2CF9AE}" pid="6" name="LinksUpToDate">
    <vt:bool>false</vt:bool>
  </property>
  <property fmtid="{D5CDD505-2E9C-101B-9397-08002B2CF9AE}" pid="7" name="ScaleCrop">
    <vt:bool>false</vt:bool>
  </property>
  <property fmtid="{D5CDD505-2E9C-101B-9397-08002B2CF9AE}" pid="8" name="ShareDoc">
    <vt:bool>false</vt:bool>
  </property>
</Properties>
</file>